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7115" windowHeight="11505"/>
  </bookViews>
  <sheets>
    <sheet name="СРБ на год (ФКР)_8" sheetId="2" r:id="rId1"/>
  </sheets>
  <calcPr calcId="124519"/>
</workbook>
</file>

<file path=xl/calcChain.xml><?xml version="1.0" encoding="utf-8"?>
<calcChain xmlns="http://schemas.openxmlformats.org/spreadsheetml/2006/main">
  <c r="AH110" i="2"/>
  <c r="AH86"/>
  <c r="AH64"/>
  <c r="AH65"/>
  <c r="AH57"/>
  <c r="AH56"/>
  <c r="AH21"/>
  <c r="AH20"/>
  <c r="AH26" l="1"/>
  <c r="AH51" l="1"/>
  <c r="AK40"/>
  <c r="AK39" s="1"/>
  <c r="AK38" s="1"/>
  <c r="AH39"/>
  <c r="AH35"/>
  <c r="AH34" s="1"/>
  <c r="AH33" s="1"/>
  <c r="AH54" l="1"/>
  <c r="AH53" s="1"/>
  <c r="AH55"/>
  <c r="AH27"/>
  <c r="AK18"/>
  <c r="AK17" s="1"/>
  <c r="AK24"/>
  <c r="AH23"/>
  <c r="AK23" s="1"/>
  <c r="AH63" l="1"/>
  <c r="AH109"/>
  <c r="AH108" s="1"/>
  <c r="AH101"/>
  <c r="AH103"/>
  <c r="AH102" s="1"/>
  <c r="AK63"/>
  <c r="AK67"/>
  <c r="AH67"/>
  <c r="AH41"/>
  <c r="AH38" s="1"/>
  <c r="AH25"/>
  <c r="AH93" l="1"/>
  <c r="AH95"/>
  <c r="AH124"/>
  <c r="AH123" s="1"/>
  <c r="AH122" s="1"/>
  <c r="AH120"/>
  <c r="AH119" s="1"/>
  <c r="AH117"/>
  <c r="AH116" s="1"/>
  <c r="AH115" s="1"/>
  <c r="AH112"/>
  <c r="AH111" s="1"/>
  <c r="AH113"/>
  <c r="AK51"/>
  <c r="AH84"/>
  <c r="AH80" s="1"/>
  <c r="AK90"/>
  <c r="AK89" s="1"/>
  <c r="AH89"/>
  <c r="AH81"/>
  <c r="AH82"/>
  <c r="AH78"/>
  <c r="AH77" s="1"/>
  <c r="AH76" s="1"/>
  <c r="AH74"/>
  <c r="AH73" s="1"/>
  <c r="AH71"/>
  <c r="AH70" s="1"/>
  <c r="AH52"/>
  <c r="AH50" s="1"/>
  <c r="AH49" s="1"/>
  <c r="AH48" s="1"/>
  <c r="AH15"/>
  <c r="AH14" s="1"/>
  <c r="AH13" s="1"/>
  <c r="AH92" l="1"/>
  <c r="AH91" s="1"/>
  <c r="AK52"/>
  <c r="AK84"/>
  <c r="AK80" s="1"/>
  <c r="AH69"/>
  <c r="AK50"/>
  <c r="AK49" s="1"/>
  <c r="AK48" s="1"/>
  <c r="AH85"/>
  <c r="AH87"/>
  <c r="AK87"/>
  <c r="AK47"/>
  <c r="AH46"/>
  <c r="AK46" s="1"/>
  <c r="AK43" s="1"/>
  <c r="AK37" s="1"/>
  <c r="AH43"/>
  <c r="AH37" s="1"/>
  <c r="AH44"/>
  <c r="AH19"/>
  <c r="AH18" s="1"/>
  <c r="AH17" s="1"/>
  <c r="AH131" l="1"/>
  <c r="AK131"/>
</calcChain>
</file>

<file path=xl/sharedStrings.xml><?xml version="1.0" encoding="utf-8"?>
<sst xmlns="http://schemas.openxmlformats.org/spreadsheetml/2006/main" count="463" uniqueCount="132">
  <si>
    <t xml:space="preserve"> </t>
  </si>
  <si>
    <t>Всего:</t>
  </si>
  <si>
    <t>730</t>
  </si>
  <si>
    <t>9909000</t>
  </si>
  <si>
    <t/>
  </si>
  <si>
    <t>Обслуживание муниципального долга</t>
  </si>
  <si>
    <t>Иные направления расходов</t>
  </si>
  <si>
    <t>9900000</t>
  </si>
  <si>
    <t>Непрограммные направления расходов местного бюджета</t>
  </si>
  <si>
    <t>Обслуживание государственного внутреннего и муниципального долга</t>
  </si>
  <si>
    <t>540</t>
  </si>
  <si>
    <t>0907821</t>
  </si>
  <si>
    <t>Иные межбюджетные трансферты</t>
  </si>
  <si>
    <t>Межбюджетные трансферты, предоставляемые в бюджеты муниципального района в соответствии с заключаемыми соглашениями о передаче органам местного самоуправления муниципального района полномочий органов местного самоуправления поселений</t>
  </si>
  <si>
    <t>0900000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</si>
  <si>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</si>
  <si>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Физическая культура</t>
  </si>
  <si>
    <t>1307821</t>
  </si>
  <si>
    <t>1300000</t>
  </si>
  <si>
    <t>Муниципальная  программа  муниципального района Сергиевский "Молодой семье-доступное жилье" на 2015-2017годы</t>
  </si>
  <si>
    <t>0507821</t>
  </si>
  <si>
    <t>0500000</t>
  </si>
  <si>
    <t>Муниципальная программа  "Устойчивое развитие сельских территорий муниципального района Сергиевский Самарской области"</t>
  </si>
  <si>
    <t>Социальное обеспечение населения</t>
  </si>
  <si>
    <t>0707821</t>
  </si>
  <si>
    <t>0700000</t>
  </si>
  <si>
    <t>Муниципальная программа "Развитие сферы культуры и туризма на территории муниципального района Сергиевский Самарской области" на 2015-2017 гг.</t>
  </si>
  <si>
    <t>Другие вопросы в области культуры, кинематографии</t>
  </si>
  <si>
    <t>240</t>
  </si>
  <si>
    <t>9902000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</si>
  <si>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</si>
  <si>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муниципальных нужд</t>
  </si>
  <si>
    <t>3302000</t>
  </si>
  <si>
    <t>3300000</t>
  </si>
  <si>
    <t>Муниципальная программа "Сохранение и реконструкция военно-мемориальных объектов на территории Сергиевского района на 2015-2016 годы"</t>
  </si>
  <si>
    <t>Культура</t>
  </si>
  <si>
    <t>0807821</t>
  </si>
  <si>
    <t>0800000</t>
  </si>
  <si>
    <t>Муниципальная программа "Реализация молодежной политики, патриотическое, военное гражданское и духовно-нравственное воспитание детей, молодежи и населения муниципального района Сергиевский" на 2014-2016 гг.</t>
  </si>
  <si>
    <t>Молодежная политика и оздоровление детей</t>
  </si>
  <si>
    <t>850</t>
  </si>
  <si>
    <t>Уплата налогов, сборов и иных платежей</t>
  </si>
  <si>
    <t>Охрана объектов растительного и животного мира и среды их обитания</t>
  </si>
  <si>
    <t>9907240</t>
  </si>
  <si>
    <t>Расходы местного бюджета за счет стимулирующих субсидий на иные цели</t>
  </si>
  <si>
    <t>2107821</t>
  </si>
  <si>
    <t>2100000</t>
  </si>
  <si>
    <t>Муниципальная программа "Содержание улично-дорожной сети муниципального района Сергиевский на 2014-2016гг."</t>
  </si>
  <si>
    <t>Благоустройство</t>
  </si>
  <si>
    <t>1007821</t>
  </si>
  <si>
    <t>1000000</t>
  </si>
  <si>
    <t>Муниципальная  программа "Переселение граждан из аварийного жилищного фонда с учётом необходимости развития малоэтажного жил. строительства на территории муниципального района Сергиевский Самарской области" на 2014-2017 годы</t>
  </si>
  <si>
    <t>Жилищное хозяйство</t>
  </si>
  <si>
    <t>1707821</t>
  </si>
  <si>
    <t>1700000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</si>
  <si>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2014-2016гг."</t>
  </si>
  <si>
    <t>Дорожное хозяйство (дорожные фонды)</t>
  </si>
  <si>
    <t>810</t>
  </si>
  <si>
    <t>9907230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</si>
  <si>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</si>
  <si>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местного бюджета за счет стимулирующих субсидий, направленные на развитие сельского хозяйства</t>
  </si>
  <si>
    <t>Сельское хозяйство и рыболовство</t>
  </si>
  <si>
    <t>3102000</t>
  </si>
  <si>
    <t>3100000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</si>
  <si>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</si>
  <si>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</si>
  <si>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9905118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</si>
  <si>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</si>
  <si>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</si>
  <si>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</si>
  <si>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</si>
  <si>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1907821</t>
  </si>
  <si>
    <t>1900000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</si>
  <si>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Сергиевский" на 2015-2017гг.</t>
  </si>
  <si>
    <t>Другие общегосударственные вопросы</t>
  </si>
  <si>
    <t>870</t>
  </si>
  <si>
    <t>9907992</t>
  </si>
  <si>
    <t>Резервные средства</t>
  </si>
  <si>
    <t>Резервный фонд администрации поселений</t>
  </si>
  <si>
    <t>Резервные фонды</t>
  </si>
  <si>
    <t>Обеспечение проведения выборов и референдумов</t>
  </si>
  <si>
    <t>1807821</t>
  </si>
  <si>
    <t xml:space="preserve">Межбюджетные трансферты, предоставляемые в бюджеты муниципального района в соответствии с заключаемыми соглашениями о передаче органам местного самоуправления муниципального района полномочий органов местного самоуправления поселений </t>
  </si>
  <si>
    <t>1800000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</si>
  <si>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2014-2017 гг.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</si>
  <si>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</si>
  <si>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9901100</t>
  </si>
  <si>
    <t>Расходы на обеспечение выполнения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</si>
  <si>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</si>
  <si>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</si>
  <si>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В т.ч. за счет безвозмездных</t>
  </si>
  <si>
    <t>в том числе за счет безвозмездных поступлений</t>
  </si>
  <si>
    <t>на 2016 год</t>
  </si>
  <si>
    <t>на 2015 год</t>
  </si>
  <si>
    <t>Всего</t>
  </si>
  <si>
    <t>Мероприятие</t>
  </si>
  <si>
    <t>Мероприятие_</t>
  </si>
  <si>
    <t>Тип средств</t>
  </si>
  <si>
    <t>ТипСредств_</t>
  </si>
  <si>
    <t>СубЭКР</t>
  </si>
  <si>
    <t>СубЭКР_</t>
  </si>
  <si>
    <t>ЭКР</t>
  </si>
  <si>
    <t>ЭКР_</t>
  </si>
  <si>
    <t>Наименование показателя</t>
  </si>
  <si>
    <t>Суммы, тыс. рублей</t>
  </si>
  <si>
    <t>ВР</t>
  </si>
  <si>
    <t>ЦСР</t>
  </si>
  <si>
    <t>ПР</t>
  </si>
  <si>
    <t>Рз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</si>
  <si>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</si>
  <si>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</si>
  <si>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>Администрация сельского поселения Воротнее муниципального района Сергиевский Самарской области</t>
  </si>
  <si>
    <t>ВСЕГО расходов</t>
  </si>
  <si>
    <t>1907820</t>
  </si>
  <si>
    <t>1707820</t>
  </si>
  <si>
    <t>2107820</t>
  </si>
  <si>
    <t>1007820</t>
  </si>
  <si>
    <t>0807820</t>
  </si>
  <si>
    <t>0707820</t>
  </si>
  <si>
    <t>0507820</t>
  </si>
  <si>
    <t>0907820</t>
  </si>
  <si>
    <t>Субсидии муниципальным образованиям на проведение отдельных видов работ по ремонту многоквартирных домов и благоустройству их дворовых территорий</t>
  </si>
  <si>
    <t>01</t>
  </si>
  <si>
    <t>Подготовка проектов межевания и проведения кадастровых работ в отношении земельных участков, выделенных в счет земельных долей, находящихся в муниципальной собственности</t>
  </si>
  <si>
    <t>04</t>
  </si>
  <si>
    <t>05</t>
  </si>
  <si>
    <t>9907359</t>
  </si>
  <si>
    <t>Иные закупки товаров, работ и услуг для обеспечения государственных (муниципальных нужд)</t>
  </si>
  <si>
    <t>13</t>
  </si>
  <si>
    <t>1907240</t>
  </si>
  <si>
    <t>Расходы бюджета  за   2015 года по ведомственной структуре расходов бюджета сельского поселения Воротнее                                                                                       муниципального района Сергиевский Самарской области</t>
  </si>
  <si>
    <t xml:space="preserve">Приложение № 3                                                                                               к  Решению Собрания представителей сельского поселения  Воротнее муниципального района Сергиевский Самарской области                                                                          № 11 от "26"  мая 2016 г.     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</si>
</sst>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"/>
    <numFmt numFmtId="166" formatCode="00;&quot;&quot;;&quot;&quot;"/>
  </numFmts>
  <fonts count="9"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3" fillId="0" borderId="4" xfId="1" applyNumberFormat="1" applyFont="1" applyFill="1" applyBorder="1" applyAlignment="1" applyProtection="1">
      <protection hidden="1"/>
    </xf>
    <xf numFmtId="164" fontId="3" fillId="0" borderId="5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0" fontId="3" fillId="0" borderId="23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165" fontId="2" fillId="0" borderId="17" xfId="1" applyNumberFormat="1" applyFont="1" applyFill="1" applyBorder="1" applyAlignment="1" applyProtection="1">
      <alignment wrapText="1"/>
      <protection hidden="1"/>
    </xf>
    <xf numFmtId="0" fontId="2" fillId="0" borderId="15" xfId="1" applyNumberFormat="1" applyFont="1" applyFill="1" applyBorder="1" applyAlignment="1" applyProtection="1">
      <alignment wrapText="1"/>
      <protection hidden="1"/>
    </xf>
    <xf numFmtId="166" fontId="2" fillId="0" borderId="15" xfId="1" applyNumberFormat="1" applyFont="1" applyFill="1" applyBorder="1" applyAlignment="1" applyProtection="1">
      <protection hidden="1"/>
    </xf>
    <xf numFmtId="0" fontId="2" fillId="0" borderId="15" xfId="1" applyNumberFormat="1" applyFont="1" applyFill="1" applyBorder="1" applyAlignment="1" applyProtection="1">
      <alignment horizontal="right"/>
      <protection hidden="1"/>
    </xf>
    <xf numFmtId="165" fontId="2" fillId="0" borderId="15" xfId="1" applyNumberFormat="1" applyFont="1" applyFill="1" applyBorder="1" applyAlignment="1" applyProtection="1">
      <alignment horizontal="right"/>
      <protection hidden="1"/>
    </xf>
    <xf numFmtId="0" fontId="3" fillId="0" borderId="16" xfId="1" applyNumberFormat="1" applyFont="1" applyFill="1" applyBorder="1" applyAlignment="1" applyProtection="1">
      <alignment horizontal="center"/>
      <protection hidden="1"/>
    </xf>
    <xf numFmtId="0" fontId="2" fillId="0" borderId="16" xfId="1" applyNumberFormat="1" applyFont="1" applyFill="1" applyBorder="1" applyAlignment="1" applyProtection="1">
      <alignment wrapText="1"/>
      <protection hidden="1"/>
    </xf>
    <xf numFmtId="166" fontId="2" fillId="0" borderId="16" xfId="1" applyNumberFormat="1" applyFont="1" applyFill="1" applyBorder="1" applyAlignment="1" applyProtection="1">
      <protection hidden="1"/>
    </xf>
    <xf numFmtId="0" fontId="2" fillId="0" borderId="16" xfId="1" applyNumberFormat="1" applyFont="1" applyFill="1" applyBorder="1" applyAlignment="1" applyProtection="1">
      <alignment horizontal="right"/>
      <protection hidden="1"/>
    </xf>
    <xf numFmtId="165" fontId="2" fillId="0" borderId="16" xfId="1" applyNumberFormat="1" applyFont="1" applyFill="1" applyBorder="1" applyAlignment="1" applyProtection="1">
      <alignment horizontal="right"/>
      <protection hidden="1"/>
    </xf>
    <xf numFmtId="166" fontId="8" fillId="0" borderId="16" xfId="1" applyNumberFormat="1" applyFont="1" applyFill="1" applyBorder="1" applyAlignment="1" applyProtection="1">
      <protection hidden="1"/>
    </xf>
    <xf numFmtId="0" fontId="8" fillId="0" borderId="16" xfId="1" applyNumberFormat="1" applyFont="1" applyFill="1" applyBorder="1" applyAlignment="1" applyProtection="1">
      <alignment horizontal="right"/>
      <protection hidden="1"/>
    </xf>
    <xf numFmtId="165" fontId="8" fillId="0" borderId="16" xfId="1" applyNumberFormat="1" applyFont="1" applyFill="1" applyBorder="1" applyAlignment="1" applyProtection="1">
      <alignment horizontal="right"/>
      <protection hidden="1"/>
    </xf>
    <xf numFmtId="166" fontId="8" fillId="0" borderId="15" xfId="1" applyNumberFormat="1" applyFont="1" applyFill="1" applyBorder="1" applyAlignment="1" applyProtection="1">
      <protection hidden="1"/>
    </xf>
    <xf numFmtId="0" fontId="8" fillId="0" borderId="15" xfId="1" applyNumberFormat="1" applyFont="1" applyFill="1" applyBorder="1" applyAlignment="1" applyProtection="1">
      <alignment horizontal="right"/>
      <protection hidden="1"/>
    </xf>
    <xf numFmtId="165" fontId="8" fillId="0" borderId="15" xfId="1" applyNumberFormat="1" applyFont="1" applyFill="1" applyBorder="1" applyAlignment="1" applyProtection="1">
      <alignment horizontal="right"/>
      <protection hidden="1"/>
    </xf>
    <xf numFmtId="0" fontId="3" fillId="0" borderId="19" xfId="1" applyNumberFormat="1" applyFont="1" applyFill="1" applyBorder="1" applyAlignment="1" applyProtection="1">
      <protection hidden="1"/>
    </xf>
    <xf numFmtId="0" fontId="1" fillId="0" borderId="19" xfId="1" applyFill="1" applyBorder="1" applyProtection="1">
      <protection hidden="1"/>
    </xf>
    <xf numFmtId="0" fontId="1" fillId="0" borderId="19" xfId="1" applyNumberFormat="1" applyFont="1" applyFill="1" applyBorder="1" applyAlignment="1" applyProtection="1">
      <protection hidden="1"/>
    </xf>
    <xf numFmtId="165" fontId="2" fillId="0" borderId="29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1" fillId="0" borderId="12" xfId="1" applyNumberFormat="1" applyFont="1" applyFill="1" applyBorder="1" applyAlignment="1" applyProtection="1">
      <protection hidden="1"/>
    </xf>
    <xf numFmtId="0" fontId="3" fillId="0" borderId="12" xfId="1" applyNumberFormat="1" applyFont="1" applyFill="1" applyBorder="1" applyAlignment="1" applyProtection="1">
      <alignment horizontal="right"/>
      <protection hidden="1"/>
    </xf>
    <xf numFmtId="1" fontId="1" fillId="0" borderId="0" xfId="1" applyNumberFormat="1" applyFill="1" applyAlignment="1" applyProtection="1">
      <alignment wrapText="1"/>
      <protection hidden="1"/>
    </xf>
    <xf numFmtId="1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1" fontId="8" fillId="0" borderId="30" xfId="1" applyNumberFormat="1" applyFont="1" applyFill="1" applyBorder="1" applyAlignment="1" applyProtection="1">
      <alignment wrapText="1"/>
      <protection hidden="1"/>
    </xf>
    <xf numFmtId="1" fontId="2" fillId="0" borderId="30" xfId="1" applyNumberFormat="1" applyFont="1" applyFill="1" applyBorder="1" applyAlignment="1" applyProtection="1">
      <alignment wrapText="1"/>
      <protection hidden="1"/>
    </xf>
    <xf numFmtId="1" fontId="3" fillId="0" borderId="7" xfId="1" applyNumberFormat="1" applyFont="1" applyFill="1" applyBorder="1" applyAlignment="1" applyProtection="1">
      <alignment wrapText="1"/>
      <protection hidden="1"/>
    </xf>
    <xf numFmtId="1" fontId="3" fillId="0" borderId="8" xfId="1" applyNumberFormat="1" applyFont="1" applyFill="1" applyBorder="1" applyAlignment="1" applyProtection="1">
      <alignment wrapText="1"/>
      <protection hidden="1"/>
    </xf>
    <xf numFmtId="1" fontId="3" fillId="0" borderId="6" xfId="1" applyNumberFormat="1" applyFont="1" applyFill="1" applyBorder="1" applyAlignment="1" applyProtection="1">
      <alignment wrapText="1"/>
      <protection hidden="1"/>
    </xf>
    <xf numFmtId="1" fontId="3" fillId="0" borderId="12" xfId="1" applyNumberFormat="1" applyFont="1" applyFill="1" applyBorder="1" applyAlignment="1" applyProtection="1">
      <alignment wrapText="1"/>
      <protection hidden="1"/>
    </xf>
    <xf numFmtId="1" fontId="3" fillId="0" borderId="1" xfId="1" applyNumberFormat="1" applyFont="1" applyFill="1" applyBorder="1" applyAlignment="1" applyProtection="1">
      <alignment wrapText="1"/>
      <protection hidden="1"/>
    </xf>
    <xf numFmtId="1" fontId="1" fillId="0" borderId="0" xfId="1" applyNumberFormat="1" applyFill="1" applyAlignment="1">
      <alignment wrapText="1"/>
    </xf>
    <xf numFmtId="49" fontId="2" fillId="0" borderId="15" xfId="1" applyNumberFormat="1" applyFont="1" applyFill="1" applyBorder="1" applyAlignment="1" applyProtection="1">
      <alignment horizontal="right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" fontId="2" fillId="0" borderId="16" xfId="1" applyNumberFormat="1" applyFont="1" applyFill="1" applyBorder="1" applyAlignment="1" applyProtection="1">
      <alignment wrapText="1"/>
      <protection hidden="1"/>
    </xf>
    <xf numFmtId="1" fontId="2" fillId="0" borderId="15" xfId="1" applyNumberFormat="1" applyFont="1" applyFill="1" applyBorder="1" applyAlignment="1" applyProtection="1">
      <alignment wrapText="1"/>
      <protection hidden="1"/>
    </xf>
    <xf numFmtId="165" fontId="2" fillId="0" borderId="16" xfId="1" applyNumberFormat="1" applyFont="1" applyFill="1" applyBorder="1" applyAlignment="1" applyProtection="1">
      <alignment horizontal="right" wrapText="1"/>
      <protection hidden="1"/>
    </xf>
    <xf numFmtId="165" fontId="2" fillId="0" borderId="14" xfId="1" applyNumberFormat="1" applyFont="1" applyFill="1" applyBorder="1" applyAlignment="1" applyProtection="1">
      <alignment wrapText="1"/>
      <protection hidden="1"/>
    </xf>
    <xf numFmtId="165" fontId="2" fillId="0" borderId="17" xfId="1" applyNumberFormat="1" applyFont="1" applyFill="1" applyBorder="1" applyAlignment="1" applyProtection="1">
      <alignment wrapText="1"/>
      <protection hidden="1"/>
    </xf>
    <xf numFmtId="1" fontId="8" fillId="0" borderId="16" xfId="1" applyNumberFormat="1" applyFont="1" applyFill="1" applyBorder="1" applyAlignment="1" applyProtection="1">
      <alignment wrapText="1"/>
      <protection hidden="1"/>
    </xf>
    <xf numFmtId="1" fontId="8" fillId="0" borderId="15" xfId="1" applyNumberFormat="1" applyFont="1" applyFill="1" applyBorder="1" applyAlignment="1" applyProtection="1">
      <alignment wrapText="1"/>
      <protection hidden="1"/>
    </xf>
    <xf numFmtId="165" fontId="2" fillId="0" borderId="15" xfId="1" applyNumberFormat="1" applyFont="1" applyFill="1" applyBorder="1" applyAlignment="1" applyProtection="1">
      <alignment horizontal="right" wrapText="1"/>
      <protection hidden="1"/>
    </xf>
    <xf numFmtId="1" fontId="2" fillId="0" borderId="16" xfId="1" applyNumberFormat="1" applyFont="1" applyFill="1" applyBorder="1" applyAlignment="1" applyProtection="1">
      <alignment wrapText="1"/>
      <protection hidden="1"/>
    </xf>
    <xf numFmtId="1" fontId="2" fillId="0" borderId="15" xfId="1" applyNumberFormat="1" applyFont="1" applyFill="1" applyBorder="1" applyAlignment="1" applyProtection="1">
      <alignment wrapText="1"/>
      <protection hidden="1"/>
    </xf>
    <xf numFmtId="165" fontId="2" fillId="0" borderId="16" xfId="1" applyNumberFormat="1" applyFont="1" applyFill="1" applyBorder="1" applyAlignment="1" applyProtection="1">
      <alignment horizontal="right" wrapText="1"/>
      <protection hidden="1"/>
    </xf>
    <xf numFmtId="165" fontId="2" fillId="0" borderId="15" xfId="1" applyNumberFormat="1" applyFont="1" applyFill="1" applyBorder="1" applyAlignment="1" applyProtection="1">
      <alignment horizontal="right" wrapText="1"/>
      <protection hidden="1"/>
    </xf>
    <xf numFmtId="165" fontId="2" fillId="0" borderId="14" xfId="1" applyNumberFormat="1" applyFont="1" applyFill="1" applyBorder="1" applyAlignment="1" applyProtection="1">
      <alignment wrapText="1"/>
      <protection hidden="1"/>
    </xf>
    <xf numFmtId="165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6" fontId="3" fillId="0" borderId="15" xfId="1" applyNumberFormat="1" applyFont="1" applyFill="1" applyBorder="1" applyAlignment="1" applyProtection="1">
      <protection hidden="1"/>
    </xf>
    <xf numFmtId="0" fontId="3" fillId="0" borderId="15" xfId="1" applyNumberFormat="1" applyFont="1" applyFill="1" applyBorder="1" applyAlignment="1" applyProtection="1">
      <alignment horizontal="right"/>
      <protection hidden="1"/>
    </xf>
    <xf numFmtId="165" fontId="3" fillId="0" borderId="15" xfId="1" applyNumberFormat="1" applyFont="1" applyFill="1" applyBorder="1" applyAlignment="1" applyProtection="1">
      <alignment horizontal="right"/>
      <protection hidden="1"/>
    </xf>
    <xf numFmtId="1" fontId="3" fillId="0" borderId="15" xfId="1" applyNumberFormat="1" applyFont="1" applyFill="1" applyBorder="1" applyAlignment="1" applyProtection="1">
      <alignment wrapText="1"/>
      <protection hidden="1"/>
    </xf>
    <xf numFmtId="1" fontId="3" fillId="0" borderId="30" xfId="1" applyNumberFormat="1" applyFont="1" applyFill="1" applyBorder="1" applyAlignment="1" applyProtection="1">
      <alignment wrapText="1"/>
      <protection hidden="1"/>
    </xf>
    <xf numFmtId="165" fontId="2" fillId="0" borderId="16" xfId="1" applyNumberFormat="1" applyFont="1" applyFill="1" applyBorder="1" applyAlignment="1" applyProtection="1">
      <alignment horizontal="right" wrapText="1"/>
      <protection hidden="1"/>
    </xf>
    <xf numFmtId="165" fontId="2" fillId="0" borderId="14" xfId="1" applyNumberFormat="1" applyFont="1" applyFill="1" applyBorder="1" applyAlignment="1" applyProtection="1">
      <alignment wrapText="1"/>
      <protection hidden="1"/>
    </xf>
    <xf numFmtId="165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5" fontId="2" fillId="0" borderId="15" xfId="1" applyNumberFormat="1" applyFont="1" applyFill="1" applyBorder="1" applyAlignment="1" applyProtection="1">
      <alignment horizontal="right" wrapText="1"/>
      <protection hidden="1"/>
    </xf>
    <xf numFmtId="1" fontId="2" fillId="0" borderId="15" xfId="1" applyNumberFormat="1" applyFont="1" applyFill="1" applyBorder="1" applyAlignment="1" applyProtection="1">
      <alignment wrapText="1"/>
      <protection hidden="1"/>
    </xf>
    <xf numFmtId="166" fontId="2" fillId="0" borderId="15" xfId="1" applyNumberFormat="1" applyFont="1" applyFill="1" applyBorder="1" applyAlignment="1" applyProtection="1">
      <alignment horizontal="right"/>
      <protection hidden="1"/>
    </xf>
    <xf numFmtId="1" fontId="2" fillId="0" borderId="16" xfId="1" applyNumberFormat="1" applyFont="1" applyFill="1" applyBorder="1" applyAlignment="1" applyProtection="1">
      <alignment wrapText="1"/>
      <protection hidden="1"/>
    </xf>
    <xf numFmtId="1" fontId="2" fillId="0" borderId="15" xfId="1" applyNumberFormat="1" applyFont="1" applyFill="1" applyBorder="1" applyAlignment="1" applyProtection="1">
      <alignment wrapText="1"/>
      <protection hidden="1"/>
    </xf>
    <xf numFmtId="165" fontId="2" fillId="0" borderId="16" xfId="1" applyNumberFormat="1" applyFont="1" applyFill="1" applyBorder="1" applyAlignment="1" applyProtection="1">
      <alignment horizontal="right" wrapText="1"/>
      <protection hidden="1"/>
    </xf>
    <xf numFmtId="165" fontId="2" fillId="0" borderId="15" xfId="1" applyNumberFormat="1" applyFont="1" applyFill="1" applyBorder="1" applyAlignment="1" applyProtection="1">
      <alignment horizontal="right" wrapText="1"/>
      <protection hidden="1"/>
    </xf>
    <xf numFmtId="165" fontId="2" fillId="0" borderId="14" xfId="1" applyNumberFormat="1" applyFont="1" applyFill="1" applyBorder="1" applyAlignment="1" applyProtection="1">
      <alignment wrapText="1"/>
      <protection hidden="1"/>
    </xf>
    <xf numFmtId="165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" fontId="2" fillId="0" borderId="15" xfId="1" applyNumberFormat="1" applyFont="1" applyFill="1" applyBorder="1" applyAlignment="1" applyProtection="1">
      <protection hidden="1"/>
    </xf>
    <xf numFmtId="1" fontId="2" fillId="0" borderId="16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alignment horizontal="center" vertical="top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13" xfId="1" applyNumberFormat="1" applyFont="1" applyFill="1" applyBorder="1" applyAlignment="1" applyProtection="1">
      <alignment horizontal="left"/>
      <protection hidden="1"/>
    </xf>
    <xf numFmtId="0" fontId="6" fillId="0" borderId="2" xfId="1" applyNumberFormat="1" applyFont="1" applyFill="1" applyBorder="1" applyAlignment="1" applyProtection="1">
      <alignment horizontal="left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/>
      <protection hidden="1"/>
    </xf>
    <xf numFmtId="0" fontId="3" fillId="0" borderId="16" xfId="1" applyNumberFormat="1" applyFont="1" applyFill="1" applyBorder="1" applyAlignment="1" applyProtection="1">
      <alignment horizontal="center" vertical="center"/>
      <protection hidden="1"/>
    </xf>
    <xf numFmtId="0" fontId="3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19" xfId="1" applyNumberFormat="1" applyFont="1" applyFill="1" applyBorder="1" applyAlignment="1" applyProtection="1">
      <alignment horizontal="center" wrapText="1"/>
      <protection hidden="1"/>
    </xf>
    <xf numFmtId="1" fontId="3" fillId="0" borderId="28" xfId="1" applyNumberFormat="1" applyFont="1" applyFill="1" applyBorder="1" applyAlignment="1" applyProtection="1">
      <alignment horizontal="center" wrapText="1"/>
      <protection hidden="1"/>
    </xf>
    <xf numFmtId="1" fontId="2" fillId="0" borderId="16" xfId="1" applyNumberFormat="1" applyFont="1" applyFill="1" applyBorder="1" applyAlignment="1" applyProtection="1">
      <alignment wrapText="1"/>
      <protection hidden="1"/>
    </xf>
    <xf numFmtId="1" fontId="2" fillId="0" borderId="15" xfId="1" applyNumberFormat="1" applyFont="1" applyFill="1" applyBorder="1" applyAlignment="1" applyProtection="1">
      <alignment wrapText="1"/>
      <protection hidden="1"/>
    </xf>
    <xf numFmtId="1" fontId="8" fillId="0" borderId="16" xfId="1" applyNumberFormat="1" applyFont="1" applyFill="1" applyBorder="1" applyAlignment="1" applyProtection="1">
      <alignment wrapText="1"/>
      <protection hidden="1"/>
    </xf>
    <xf numFmtId="1" fontId="8" fillId="0" borderId="15" xfId="1" applyNumberFormat="1" applyFont="1" applyFill="1" applyBorder="1" applyAlignment="1" applyProtection="1">
      <alignment wrapText="1"/>
      <protection hidden="1"/>
    </xf>
    <xf numFmtId="165" fontId="2" fillId="0" borderId="16" xfId="1" applyNumberFormat="1" applyFont="1" applyFill="1" applyBorder="1" applyAlignment="1" applyProtection="1">
      <alignment horizontal="right" wrapText="1"/>
      <protection hidden="1"/>
    </xf>
    <xf numFmtId="165" fontId="2" fillId="0" borderId="15" xfId="1" applyNumberFormat="1" applyFont="1" applyFill="1" applyBorder="1" applyAlignment="1" applyProtection="1">
      <alignment horizontal="right" wrapText="1"/>
      <protection hidden="1"/>
    </xf>
    <xf numFmtId="165" fontId="2" fillId="0" borderId="14" xfId="1" applyNumberFormat="1" applyFont="1" applyFill="1" applyBorder="1" applyAlignment="1" applyProtection="1">
      <alignment wrapText="1"/>
      <protection hidden="1"/>
    </xf>
    <xf numFmtId="165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5" fontId="2" fillId="0" borderId="18" xfId="1" applyNumberFormat="1" applyFont="1" applyFill="1" applyBorder="1" applyAlignment="1" applyProtection="1">
      <alignment wrapText="1"/>
      <protection hidden="1"/>
    </xf>
    <xf numFmtId="165" fontId="2" fillId="0" borderId="20" xfId="1" applyNumberFormat="1" applyFont="1" applyFill="1" applyBorder="1" applyAlignment="1" applyProtection="1">
      <alignment wrapText="1"/>
      <protection hidden="1"/>
    </xf>
    <xf numFmtId="165" fontId="8" fillId="0" borderId="16" xfId="1" applyNumberFormat="1" applyFont="1" applyFill="1" applyBorder="1" applyAlignment="1" applyProtection="1">
      <alignment horizontal="right" wrapText="1"/>
      <protection hidden="1"/>
    </xf>
    <xf numFmtId="165" fontId="8" fillId="0" borderId="15" xfId="1" applyNumberFormat="1" applyFont="1" applyFill="1" applyBorder="1" applyAlignment="1" applyProtection="1">
      <alignment horizontal="right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5" fontId="3" fillId="0" borderId="16" xfId="1" applyNumberFormat="1" applyFont="1" applyFill="1" applyBorder="1" applyAlignment="1" applyProtection="1">
      <alignment horizontal="right" wrapText="1"/>
      <protection hidden="1"/>
    </xf>
    <xf numFmtId="165" fontId="3" fillId="0" borderId="15" xfId="1" applyNumberFormat="1" applyFont="1" applyFill="1" applyBorder="1" applyAlignment="1" applyProtection="1">
      <alignment horizontal="right" wrapText="1"/>
      <protection hidden="1"/>
    </xf>
    <xf numFmtId="1" fontId="3" fillId="0" borderId="16" xfId="1" applyNumberFormat="1" applyFont="1" applyFill="1" applyBorder="1" applyAlignment="1" applyProtection="1">
      <alignment wrapText="1"/>
      <protection hidden="1"/>
    </xf>
    <xf numFmtId="1" fontId="3" fillId="0" borderId="15" xfId="1" applyNumberFormat="1" applyFont="1" applyFill="1" applyBorder="1" applyAlignment="1" applyProtection="1">
      <alignment wrapText="1"/>
      <protection hidden="1"/>
    </xf>
    <xf numFmtId="0" fontId="7" fillId="0" borderId="15" xfId="1" applyNumberFormat="1" applyFont="1" applyFill="1" applyBorder="1" applyAlignment="1" applyProtection="1">
      <alignment horizontal="center" wrapText="1"/>
      <protection hidden="1"/>
    </xf>
    <xf numFmtId="0" fontId="7" fillId="0" borderId="31" xfId="1" applyNumberFormat="1" applyFont="1" applyFill="1" applyBorder="1" applyAlignment="1" applyProtection="1">
      <alignment horizontal="center" wrapText="1"/>
      <protection hidden="1"/>
    </xf>
    <xf numFmtId="0" fontId="7" fillId="0" borderId="25" xfId="1" applyNumberFormat="1" applyFont="1" applyFill="1" applyBorder="1" applyAlignment="1" applyProtection="1">
      <alignment horizontal="center" wrapText="1"/>
      <protection hidden="1"/>
    </xf>
    <xf numFmtId="165" fontId="2" fillId="0" borderId="11" xfId="1" applyNumberFormat="1" applyFont="1" applyFill="1" applyBorder="1" applyAlignment="1" applyProtection="1">
      <alignment wrapText="1"/>
      <protection hidden="1"/>
    </xf>
    <xf numFmtId="165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26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tabSelected="1" view="pageBreakPreview" zoomScaleSheetLayoutView="100" workbookViewId="0">
      <selection activeCell="AS7" sqref="AS7"/>
    </sheetView>
  </sheetViews>
  <sheetFormatPr defaultColWidth="9.140625" defaultRowHeight="12.75"/>
  <cols>
    <col min="1" max="1" width="1.42578125" style="20" customWidth="1"/>
    <col min="2" max="19" width="0" style="20" hidden="1" customWidth="1"/>
    <col min="20" max="20" width="12.85546875" style="20" customWidth="1"/>
    <col min="21" max="21" width="44.85546875" style="20" customWidth="1"/>
    <col min="22" max="23" width="5.7109375" style="20" customWidth="1"/>
    <col min="24" max="24" width="7.7109375" style="20" customWidth="1"/>
    <col min="25" max="25" width="6.42578125" style="20" customWidth="1"/>
    <col min="26" max="33" width="0" style="20" hidden="1" customWidth="1"/>
    <col min="34" max="34" width="12.85546875" style="55" customWidth="1"/>
    <col min="35" max="36" width="0" style="55" hidden="1" customWidth="1"/>
    <col min="37" max="37" width="14.28515625" style="55" customWidth="1"/>
    <col min="38" max="40" width="0" style="20" hidden="1" customWidth="1"/>
    <col min="41" max="41" width="0.5703125" style="20" customWidth="1"/>
    <col min="42" max="256" width="9.140625" style="20" customWidth="1"/>
    <col min="257" max="16384" width="9.140625" style="20"/>
  </cols>
  <sheetData>
    <row r="1" spans="1:41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98" t="s">
        <v>131</v>
      </c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19"/>
      <c r="AM1" s="19"/>
      <c r="AN1" s="19"/>
      <c r="AO1" s="19"/>
    </row>
    <row r="2" spans="1:41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19"/>
      <c r="AM2" s="19"/>
      <c r="AN2" s="19"/>
      <c r="AO2" s="19"/>
    </row>
    <row r="3" spans="1:41" ht="12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19"/>
      <c r="AM3" s="19"/>
      <c r="AN3" s="19"/>
      <c r="AO3" s="19"/>
    </row>
    <row r="4" spans="1:41" ht="12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19"/>
      <c r="AM4" s="19"/>
      <c r="AN4" s="19"/>
      <c r="AO4" s="19"/>
    </row>
    <row r="5" spans="1:41" ht="22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19"/>
      <c r="AM5" s="19"/>
      <c r="AN5" s="19"/>
      <c r="AO5" s="19"/>
    </row>
    <row r="6" spans="1:41" ht="12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19"/>
      <c r="AM6" s="19"/>
      <c r="AN6" s="19"/>
      <c r="AO6" s="19"/>
    </row>
    <row r="7" spans="1:41" ht="12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99" t="s">
        <v>130</v>
      </c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19"/>
      <c r="AM7" s="19"/>
      <c r="AN7" s="19"/>
      <c r="AO7" s="19"/>
    </row>
    <row r="8" spans="1:41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19"/>
      <c r="AM8" s="19"/>
      <c r="AN8" s="19"/>
      <c r="AO8" s="19"/>
    </row>
    <row r="9" spans="1:41" ht="12.75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9"/>
      <c r="W9" s="7"/>
      <c r="X9" s="7"/>
      <c r="Y9" s="7"/>
      <c r="Z9" s="7"/>
      <c r="AA9" s="7"/>
      <c r="AB9" s="7"/>
      <c r="AC9" s="7"/>
      <c r="AD9" s="7"/>
      <c r="AE9" s="19"/>
      <c r="AF9" s="1"/>
      <c r="AG9" s="19"/>
      <c r="AH9" s="45"/>
      <c r="AI9" s="45"/>
      <c r="AJ9" s="45"/>
      <c r="AK9" s="45"/>
      <c r="AL9" s="19"/>
      <c r="AM9" s="19"/>
      <c r="AN9" s="19"/>
      <c r="AO9" s="19"/>
    </row>
    <row r="10" spans="1:41" ht="12.7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06" t="s">
        <v>110</v>
      </c>
      <c r="U10" s="102" t="s">
        <v>109</v>
      </c>
      <c r="V10" s="104" t="s">
        <v>108</v>
      </c>
      <c r="W10" s="104" t="s">
        <v>107</v>
      </c>
      <c r="X10" s="104" t="s">
        <v>106</v>
      </c>
      <c r="Y10" s="104" t="s">
        <v>105</v>
      </c>
      <c r="Z10" s="37"/>
      <c r="AA10" s="37"/>
      <c r="AB10" s="37"/>
      <c r="AC10" s="37"/>
      <c r="AD10" s="37"/>
      <c r="AE10" s="38"/>
      <c r="AF10" s="39"/>
      <c r="AG10" s="38"/>
      <c r="AH10" s="108" t="s">
        <v>104</v>
      </c>
      <c r="AI10" s="108"/>
      <c r="AJ10" s="108"/>
      <c r="AK10" s="109"/>
      <c r="AL10" s="19"/>
      <c r="AM10" s="19"/>
      <c r="AN10" s="19"/>
      <c r="AO10" s="19"/>
    </row>
    <row r="11" spans="1:41" ht="46.5" customHeight="1" thickBot="1">
      <c r="A11" s="7"/>
      <c r="B11" s="17" t="s">
        <v>103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07"/>
      <c r="U11" s="103"/>
      <c r="V11" s="105"/>
      <c r="W11" s="105"/>
      <c r="X11" s="105"/>
      <c r="Y11" s="105"/>
      <c r="Z11" s="26" t="s">
        <v>102</v>
      </c>
      <c r="AA11" s="26" t="s">
        <v>101</v>
      </c>
      <c r="AB11" s="26" t="s">
        <v>100</v>
      </c>
      <c r="AC11" s="26" t="s">
        <v>99</v>
      </c>
      <c r="AD11" s="26" t="s">
        <v>98</v>
      </c>
      <c r="AE11" s="26" t="s">
        <v>97</v>
      </c>
      <c r="AF11" s="26" t="s">
        <v>96</v>
      </c>
      <c r="AG11" s="26" t="s">
        <v>95</v>
      </c>
      <c r="AH11" s="46" t="s">
        <v>94</v>
      </c>
      <c r="AI11" s="46" t="s">
        <v>93</v>
      </c>
      <c r="AJ11" s="46" t="s">
        <v>92</v>
      </c>
      <c r="AK11" s="47" t="s">
        <v>91</v>
      </c>
      <c r="AL11" s="15" t="s">
        <v>90</v>
      </c>
      <c r="AM11" s="14" t="s">
        <v>90</v>
      </c>
      <c r="AN11" s="13"/>
      <c r="AO11" s="1"/>
    </row>
    <row r="12" spans="1:41" ht="33" customHeight="1">
      <c r="A12" s="11"/>
      <c r="B12" s="120">
        <v>421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1"/>
      <c r="T12" s="40">
        <v>421</v>
      </c>
      <c r="U12" s="130" t="s">
        <v>111</v>
      </c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2"/>
      <c r="AL12" s="124"/>
      <c r="AM12" s="125"/>
      <c r="AN12" s="125"/>
      <c r="AO12" s="12"/>
    </row>
    <row r="13" spans="1:41" ht="32.25" customHeight="1">
      <c r="A13" s="11"/>
      <c r="B13" s="116">
        <v>102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7"/>
      <c r="T13" s="40">
        <v>421</v>
      </c>
      <c r="U13" s="27" t="s">
        <v>89</v>
      </c>
      <c r="V13" s="31">
        <v>1</v>
      </c>
      <c r="W13" s="31">
        <v>2</v>
      </c>
      <c r="X13" s="32" t="s">
        <v>4</v>
      </c>
      <c r="Y13" s="33" t="s">
        <v>4</v>
      </c>
      <c r="Z13" s="122"/>
      <c r="AA13" s="122"/>
      <c r="AB13" s="122"/>
      <c r="AC13" s="122"/>
      <c r="AD13" s="122"/>
      <c r="AE13" s="122"/>
      <c r="AF13" s="122"/>
      <c r="AG13" s="122"/>
      <c r="AH13" s="64">
        <f>AH14</f>
        <v>743.27664000000004</v>
      </c>
      <c r="AI13" s="112"/>
      <c r="AJ13" s="112"/>
      <c r="AK13" s="48">
        <v>0</v>
      </c>
      <c r="AL13" s="118"/>
      <c r="AM13" s="119"/>
      <c r="AN13" s="119"/>
      <c r="AO13" s="12"/>
    </row>
    <row r="14" spans="1:41" ht="21.75" customHeight="1">
      <c r="A14" s="11"/>
      <c r="B14" s="116" t="s">
        <v>7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7"/>
      <c r="T14" s="21">
        <v>421</v>
      </c>
      <c r="U14" s="22" t="s">
        <v>8</v>
      </c>
      <c r="V14" s="23">
        <v>1</v>
      </c>
      <c r="W14" s="23">
        <v>2</v>
      </c>
      <c r="X14" s="24" t="s">
        <v>7</v>
      </c>
      <c r="Y14" s="25" t="s">
        <v>4</v>
      </c>
      <c r="Z14" s="114"/>
      <c r="AA14" s="114"/>
      <c r="AB14" s="114"/>
      <c r="AC14" s="114"/>
      <c r="AD14" s="114"/>
      <c r="AE14" s="114"/>
      <c r="AF14" s="114"/>
      <c r="AG14" s="115"/>
      <c r="AH14" s="60">
        <f>AH15</f>
        <v>743.27664000000004</v>
      </c>
      <c r="AI14" s="110"/>
      <c r="AJ14" s="111"/>
      <c r="AK14" s="49">
        <v>0</v>
      </c>
      <c r="AL14" s="118"/>
      <c r="AM14" s="119"/>
      <c r="AN14" s="119"/>
      <c r="AO14" s="12"/>
    </row>
    <row r="15" spans="1:41" ht="21.75" customHeight="1">
      <c r="A15" s="11"/>
      <c r="B15" s="116" t="s">
        <v>86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7"/>
      <c r="T15" s="21">
        <v>421</v>
      </c>
      <c r="U15" s="22" t="s">
        <v>87</v>
      </c>
      <c r="V15" s="23">
        <v>1</v>
      </c>
      <c r="W15" s="23">
        <v>2</v>
      </c>
      <c r="X15" s="24" t="s">
        <v>86</v>
      </c>
      <c r="Y15" s="25" t="s">
        <v>4</v>
      </c>
      <c r="Z15" s="114"/>
      <c r="AA15" s="114"/>
      <c r="AB15" s="114"/>
      <c r="AC15" s="114"/>
      <c r="AD15" s="114"/>
      <c r="AE15" s="114"/>
      <c r="AF15" s="114"/>
      <c r="AG15" s="115"/>
      <c r="AH15" s="60">
        <f>AH16</f>
        <v>743.27664000000004</v>
      </c>
      <c r="AI15" s="110"/>
      <c r="AJ15" s="111"/>
      <c r="AK15" s="49">
        <v>0</v>
      </c>
      <c r="AL15" s="118"/>
      <c r="AM15" s="119"/>
      <c r="AN15" s="119"/>
      <c r="AO15" s="12"/>
    </row>
    <row r="16" spans="1:41" ht="21.75" customHeight="1">
      <c r="A16" s="11"/>
      <c r="B16" s="116" t="s">
        <v>67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7"/>
      <c r="T16" s="21">
        <v>421</v>
      </c>
      <c r="U16" s="22" t="s">
        <v>68</v>
      </c>
      <c r="V16" s="23">
        <v>1</v>
      </c>
      <c r="W16" s="23">
        <v>2</v>
      </c>
      <c r="X16" s="24" t="s">
        <v>86</v>
      </c>
      <c r="Y16" s="25" t="s">
        <v>67</v>
      </c>
      <c r="Z16" s="114"/>
      <c r="AA16" s="114"/>
      <c r="AB16" s="114"/>
      <c r="AC16" s="114"/>
      <c r="AD16" s="114"/>
      <c r="AE16" s="114"/>
      <c r="AF16" s="114"/>
      <c r="AG16" s="115"/>
      <c r="AH16" s="60">
        <v>743.27664000000004</v>
      </c>
      <c r="AI16" s="110"/>
      <c r="AJ16" s="111"/>
      <c r="AK16" s="49">
        <v>0</v>
      </c>
      <c r="AL16" s="118"/>
      <c r="AM16" s="119"/>
      <c r="AN16" s="119"/>
      <c r="AO16" s="12"/>
    </row>
    <row r="17" spans="1:41" ht="42.75" customHeight="1">
      <c r="A17" s="11"/>
      <c r="B17" s="116">
        <v>104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7"/>
      <c r="T17" s="21">
        <v>421</v>
      </c>
      <c r="U17" s="22" t="s">
        <v>88</v>
      </c>
      <c r="V17" s="34">
        <v>1</v>
      </c>
      <c r="W17" s="34">
        <v>4</v>
      </c>
      <c r="X17" s="35" t="s">
        <v>4</v>
      </c>
      <c r="Y17" s="36" t="s">
        <v>4</v>
      </c>
      <c r="Z17" s="122"/>
      <c r="AA17" s="122"/>
      <c r="AB17" s="122"/>
      <c r="AC17" s="122"/>
      <c r="AD17" s="122"/>
      <c r="AE17" s="122"/>
      <c r="AF17" s="122"/>
      <c r="AG17" s="123"/>
      <c r="AH17" s="65">
        <f>AH18</f>
        <v>877.66245000000004</v>
      </c>
      <c r="AI17" s="112"/>
      <c r="AJ17" s="113"/>
      <c r="AK17" s="48">
        <f>AK18</f>
        <v>154</v>
      </c>
      <c r="AL17" s="118"/>
      <c r="AM17" s="119"/>
      <c r="AN17" s="119"/>
      <c r="AO17" s="12"/>
    </row>
    <row r="18" spans="1:41" ht="21.75" customHeight="1">
      <c r="A18" s="11"/>
      <c r="B18" s="116" t="s">
        <v>7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7"/>
      <c r="T18" s="21">
        <v>421</v>
      </c>
      <c r="U18" s="22" t="s">
        <v>8</v>
      </c>
      <c r="V18" s="23">
        <v>1</v>
      </c>
      <c r="W18" s="23">
        <v>4</v>
      </c>
      <c r="X18" s="24" t="s">
        <v>7</v>
      </c>
      <c r="Y18" s="25" t="s">
        <v>4</v>
      </c>
      <c r="Z18" s="114"/>
      <c r="AA18" s="114"/>
      <c r="AB18" s="114"/>
      <c r="AC18" s="114"/>
      <c r="AD18" s="114"/>
      <c r="AE18" s="114"/>
      <c r="AF18" s="114"/>
      <c r="AG18" s="115"/>
      <c r="AH18" s="60">
        <f>AH19+AH23</f>
        <v>877.66245000000004</v>
      </c>
      <c r="AI18" s="110"/>
      <c r="AJ18" s="111"/>
      <c r="AK18" s="49">
        <f>AK19+AK23</f>
        <v>154</v>
      </c>
      <c r="AL18" s="118"/>
      <c r="AM18" s="119"/>
      <c r="AN18" s="119"/>
      <c r="AO18" s="12"/>
    </row>
    <row r="19" spans="1:41" ht="21.75" customHeight="1">
      <c r="A19" s="11"/>
      <c r="B19" s="116" t="s">
        <v>86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7"/>
      <c r="T19" s="21">
        <v>421</v>
      </c>
      <c r="U19" s="22" t="s">
        <v>87</v>
      </c>
      <c r="V19" s="23">
        <v>1</v>
      </c>
      <c r="W19" s="23">
        <v>4</v>
      </c>
      <c r="X19" s="24" t="s">
        <v>86</v>
      </c>
      <c r="Y19" s="25" t="s">
        <v>4</v>
      </c>
      <c r="Z19" s="114"/>
      <c r="AA19" s="114"/>
      <c r="AB19" s="114"/>
      <c r="AC19" s="114"/>
      <c r="AD19" s="114"/>
      <c r="AE19" s="114"/>
      <c r="AF19" s="114"/>
      <c r="AG19" s="115"/>
      <c r="AH19" s="60">
        <f>AH20+AH21+AH22</f>
        <v>723.66245000000004</v>
      </c>
      <c r="AI19" s="110"/>
      <c r="AJ19" s="111"/>
      <c r="AK19" s="49">
        <v>0</v>
      </c>
      <c r="AL19" s="118"/>
      <c r="AM19" s="119"/>
      <c r="AN19" s="119"/>
      <c r="AO19" s="12"/>
    </row>
    <row r="20" spans="1:41" ht="21.75" customHeight="1">
      <c r="A20" s="11"/>
      <c r="B20" s="116" t="s">
        <v>67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7"/>
      <c r="T20" s="21">
        <v>421</v>
      </c>
      <c r="U20" s="22" t="s">
        <v>68</v>
      </c>
      <c r="V20" s="23">
        <v>1</v>
      </c>
      <c r="W20" s="23">
        <v>4</v>
      </c>
      <c r="X20" s="24" t="s">
        <v>86</v>
      </c>
      <c r="Y20" s="25" t="s">
        <v>67</v>
      </c>
      <c r="Z20" s="114"/>
      <c r="AA20" s="114"/>
      <c r="AB20" s="114"/>
      <c r="AC20" s="114"/>
      <c r="AD20" s="114"/>
      <c r="AE20" s="114"/>
      <c r="AF20" s="114"/>
      <c r="AG20" s="115"/>
      <c r="AH20" s="60">
        <f>485.18666+142.52965</f>
        <v>627.71631000000002</v>
      </c>
      <c r="AI20" s="110"/>
      <c r="AJ20" s="111"/>
      <c r="AK20" s="49">
        <v>0</v>
      </c>
      <c r="AL20" s="118"/>
      <c r="AM20" s="119"/>
      <c r="AN20" s="119"/>
      <c r="AO20" s="12"/>
    </row>
    <row r="21" spans="1:41" ht="21.75" customHeight="1">
      <c r="A21" s="11"/>
      <c r="B21" s="116" t="s">
        <v>28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7"/>
      <c r="T21" s="21">
        <v>421</v>
      </c>
      <c r="U21" s="22" t="s">
        <v>30</v>
      </c>
      <c r="V21" s="23">
        <v>1</v>
      </c>
      <c r="W21" s="23">
        <v>4</v>
      </c>
      <c r="X21" s="24" t="s">
        <v>86</v>
      </c>
      <c r="Y21" s="25" t="s">
        <v>28</v>
      </c>
      <c r="Z21" s="114"/>
      <c r="AA21" s="114"/>
      <c r="AB21" s="114"/>
      <c r="AC21" s="114"/>
      <c r="AD21" s="114"/>
      <c r="AE21" s="114"/>
      <c r="AF21" s="114"/>
      <c r="AG21" s="115"/>
      <c r="AH21" s="60">
        <f>877.66245-AH20-AH22-AH24</f>
        <v>95.216140000000024</v>
      </c>
      <c r="AI21" s="110"/>
      <c r="AJ21" s="111"/>
      <c r="AK21" s="49">
        <v>0</v>
      </c>
      <c r="AL21" s="118"/>
      <c r="AM21" s="119"/>
      <c r="AN21" s="119"/>
      <c r="AO21" s="12"/>
    </row>
    <row r="22" spans="1:41" ht="12.75" customHeight="1">
      <c r="A22" s="11"/>
      <c r="B22" s="116" t="s">
        <v>40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7"/>
      <c r="T22" s="82">
        <v>421</v>
      </c>
      <c r="U22" s="22" t="s">
        <v>41</v>
      </c>
      <c r="V22" s="23">
        <v>1</v>
      </c>
      <c r="W22" s="23">
        <v>4</v>
      </c>
      <c r="X22" s="24" t="s">
        <v>86</v>
      </c>
      <c r="Y22" s="25" t="s">
        <v>40</v>
      </c>
      <c r="Z22" s="114"/>
      <c r="AA22" s="114"/>
      <c r="AB22" s="114"/>
      <c r="AC22" s="114"/>
      <c r="AD22" s="114"/>
      <c r="AE22" s="114"/>
      <c r="AF22" s="114"/>
      <c r="AG22" s="115"/>
      <c r="AH22" s="60">
        <v>0.73</v>
      </c>
      <c r="AI22" s="110"/>
      <c r="AJ22" s="111"/>
      <c r="AK22" s="49">
        <v>0</v>
      </c>
      <c r="AL22" s="118"/>
      <c r="AM22" s="119"/>
      <c r="AN22" s="119"/>
      <c r="AO22" s="12"/>
    </row>
    <row r="23" spans="1:41" ht="12.75" customHeight="1">
      <c r="A23" s="1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2"/>
      <c r="T23" s="82">
        <v>421</v>
      </c>
      <c r="U23" s="22" t="s">
        <v>44</v>
      </c>
      <c r="V23" s="23">
        <v>1</v>
      </c>
      <c r="W23" s="23">
        <v>4</v>
      </c>
      <c r="X23" s="24">
        <v>9907240</v>
      </c>
      <c r="Y23" s="25"/>
      <c r="Z23" s="80"/>
      <c r="AA23" s="80"/>
      <c r="AB23" s="80"/>
      <c r="AC23" s="80"/>
      <c r="AD23" s="80"/>
      <c r="AE23" s="80"/>
      <c r="AF23" s="80"/>
      <c r="AG23" s="85"/>
      <c r="AH23" s="96">
        <f>AH24</f>
        <v>154</v>
      </c>
      <c r="AI23" s="97"/>
      <c r="AJ23" s="96"/>
      <c r="AK23" s="86">
        <f>AH23</f>
        <v>154</v>
      </c>
      <c r="AL23" s="83"/>
      <c r="AM23" s="84"/>
      <c r="AN23" s="84"/>
      <c r="AO23" s="12"/>
    </row>
    <row r="24" spans="1:41" ht="12.75" customHeight="1">
      <c r="A24" s="1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2"/>
      <c r="T24" s="82">
        <v>421</v>
      </c>
      <c r="U24" s="22" t="s">
        <v>30</v>
      </c>
      <c r="V24" s="23">
        <v>1</v>
      </c>
      <c r="W24" s="23">
        <v>4</v>
      </c>
      <c r="X24" s="24">
        <v>9907240</v>
      </c>
      <c r="Y24" s="25" t="s">
        <v>28</v>
      </c>
      <c r="Z24" s="80"/>
      <c r="AA24" s="80"/>
      <c r="AB24" s="80"/>
      <c r="AC24" s="80"/>
      <c r="AD24" s="80"/>
      <c r="AE24" s="80"/>
      <c r="AF24" s="80"/>
      <c r="AG24" s="85"/>
      <c r="AH24" s="96">
        <v>154</v>
      </c>
      <c r="AI24" s="97"/>
      <c r="AJ24" s="96"/>
      <c r="AK24" s="86">
        <f>AH24</f>
        <v>154</v>
      </c>
      <c r="AL24" s="83"/>
      <c r="AM24" s="84"/>
      <c r="AN24" s="84"/>
      <c r="AO24" s="12"/>
    </row>
    <row r="25" spans="1:41" ht="32.25" customHeight="1">
      <c r="A25" s="11"/>
      <c r="B25" s="116">
        <v>106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7"/>
      <c r="T25" s="21">
        <v>421</v>
      </c>
      <c r="U25" s="22" t="s">
        <v>85</v>
      </c>
      <c r="V25" s="34">
        <v>1</v>
      </c>
      <c r="W25" s="34">
        <v>6</v>
      </c>
      <c r="X25" s="35" t="s">
        <v>4</v>
      </c>
      <c r="Y25" s="36" t="s">
        <v>4</v>
      </c>
      <c r="Z25" s="122"/>
      <c r="AA25" s="122"/>
      <c r="AB25" s="122"/>
      <c r="AC25" s="122"/>
      <c r="AD25" s="122"/>
      <c r="AE25" s="122"/>
      <c r="AF25" s="122"/>
      <c r="AG25" s="123"/>
      <c r="AH25" s="65">
        <f>AH26</f>
        <v>304</v>
      </c>
      <c r="AI25" s="112"/>
      <c r="AJ25" s="113"/>
      <c r="AK25" s="48">
        <v>0</v>
      </c>
      <c r="AL25" s="118"/>
      <c r="AM25" s="119"/>
      <c r="AN25" s="119"/>
      <c r="AO25" s="12"/>
    </row>
    <row r="26" spans="1:41" ht="42.75" customHeight="1">
      <c r="A26" s="11"/>
      <c r="B26" s="116" t="s">
        <v>83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7"/>
      <c r="T26" s="21">
        <v>421</v>
      </c>
      <c r="U26" s="22" t="s">
        <v>84</v>
      </c>
      <c r="V26" s="23">
        <v>1</v>
      </c>
      <c r="W26" s="23">
        <v>6</v>
      </c>
      <c r="X26" s="24" t="s">
        <v>83</v>
      </c>
      <c r="Y26" s="25" t="s">
        <v>4</v>
      </c>
      <c r="Z26" s="114"/>
      <c r="AA26" s="114"/>
      <c r="AB26" s="114"/>
      <c r="AC26" s="114"/>
      <c r="AD26" s="114"/>
      <c r="AE26" s="114"/>
      <c r="AF26" s="114"/>
      <c r="AG26" s="115"/>
      <c r="AH26" s="60">
        <f>AH27</f>
        <v>304</v>
      </c>
      <c r="AI26" s="110"/>
      <c r="AJ26" s="111"/>
      <c r="AK26" s="49">
        <v>0</v>
      </c>
      <c r="AL26" s="118"/>
      <c r="AM26" s="119"/>
      <c r="AN26" s="119"/>
      <c r="AO26" s="12"/>
    </row>
    <row r="27" spans="1:41" ht="63.75" customHeight="1">
      <c r="A27" s="11"/>
      <c r="B27" s="116" t="s">
        <v>81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7"/>
      <c r="T27" s="21">
        <v>421</v>
      </c>
      <c r="U27" s="22" t="s">
        <v>82</v>
      </c>
      <c r="V27" s="23">
        <v>1</v>
      </c>
      <c r="W27" s="23">
        <v>6</v>
      </c>
      <c r="X27" s="24" t="s">
        <v>81</v>
      </c>
      <c r="Y27" s="25" t="s">
        <v>4</v>
      </c>
      <c r="Z27" s="114"/>
      <c r="AA27" s="114"/>
      <c r="AB27" s="114"/>
      <c r="AC27" s="114"/>
      <c r="AD27" s="114"/>
      <c r="AE27" s="114"/>
      <c r="AF27" s="114"/>
      <c r="AG27" s="115"/>
      <c r="AH27" s="60">
        <f>AH28</f>
        <v>304</v>
      </c>
      <c r="AI27" s="110"/>
      <c r="AJ27" s="111"/>
      <c r="AK27" s="49">
        <v>0</v>
      </c>
      <c r="AL27" s="118"/>
      <c r="AM27" s="119"/>
      <c r="AN27" s="119"/>
      <c r="AO27" s="12"/>
    </row>
    <row r="28" spans="1:41" ht="12.75" customHeight="1">
      <c r="A28" s="11"/>
      <c r="B28" s="116" t="s">
        <v>10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7"/>
      <c r="T28" s="72">
        <v>421</v>
      </c>
      <c r="U28" s="22" t="s">
        <v>12</v>
      </c>
      <c r="V28" s="23">
        <v>1</v>
      </c>
      <c r="W28" s="23">
        <v>6</v>
      </c>
      <c r="X28" s="24" t="s">
        <v>81</v>
      </c>
      <c r="Y28" s="25" t="s">
        <v>10</v>
      </c>
      <c r="Z28" s="114"/>
      <c r="AA28" s="114"/>
      <c r="AB28" s="114"/>
      <c r="AC28" s="114"/>
      <c r="AD28" s="114"/>
      <c r="AE28" s="114"/>
      <c r="AF28" s="114"/>
      <c r="AG28" s="115"/>
      <c r="AH28" s="60">
        <v>304</v>
      </c>
      <c r="AI28" s="110"/>
      <c r="AJ28" s="111"/>
      <c r="AK28" s="49">
        <v>0</v>
      </c>
      <c r="AL28" s="118"/>
      <c r="AM28" s="119"/>
      <c r="AN28" s="119"/>
      <c r="AO28" s="12"/>
    </row>
    <row r="29" spans="1:41" ht="12.75" customHeight="1">
      <c r="A29" s="11"/>
      <c r="B29" s="116">
        <v>107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7"/>
      <c r="T29" s="21">
        <v>421</v>
      </c>
      <c r="U29" s="22" t="s">
        <v>80</v>
      </c>
      <c r="V29" s="34">
        <v>1</v>
      </c>
      <c r="W29" s="34">
        <v>7</v>
      </c>
      <c r="X29" s="35" t="s">
        <v>4</v>
      </c>
      <c r="Y29" s="36" t="s">
        <v>4</v>
      </c>
      <c r="Z29" s="122"/>
      <c r="AA29" s="122"/>
      <c r="AB29" s="122"/>
      <c r="AC29" s="122"/>
      <c r="AD29" s="122"/>
      <c r="AE29" s="122"/>
      <c r="AF29" s="122"/>
      <c r="AG29" s="123"/>
      <c r="AH29" s="65">
        <v>43.5</v>
      </c>
      <c r="AI29" s="112"/>
      <c r="AJ29" s="113"/>
      <c r="AK29" s="48">
        <v>0</v>
      </c>
      <c r="AL29" s="118"/>
      <c r="AM29" s="119"/>
      <c r="AN29" s="119"/>
      <c r="AO29" s="12"/>
    </row>
    <row r="30" spans="1:41" ht="21.75" customHeight="1">
      <c r="A30" s="11"/>
      <c r="B30" s="116" t="s">
        <v>7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7"/>
      <c r="T30" s="21">
        <v>421</v>
      </c>
      <c r="U30" s="22" t="s">
        <v>8</v>
      </c>
      <c r="V30" s="23">
        <v>1</v>
      </c>
      <c r="W30" s="23">
        <v>7</v>
      </c>
      <c r="X30" s="24" t="s">
        <v>7</v>
      </c>
      <c r="Y30" s="25" t="s">
        <v>4</v>
      </c>
      <c r="Z30" s="114"/>
      <c r="AA30" s="114"/>
      <c r="AB30" s="114"/>
      <c r="AC30" s="114"/>
      <c r="AD30" s="114"/>
      <c r="AE30" s="114"/>
      <c r="AF30" s="114"/>
      <c r="AG30" s="115"/>
      <c r="AH30" s="60">
        <v>43.5</v>
      </c>
      <c r="AI30" s="110"/>
      <c r="AJ30" s="111"/>
      <c r="AK30" s="49">
        <v>0</v>
      </c>
      <c r="AL30" s="118"/>
      <c r="AM30" s="119"/>
      <c r="AN30" s="119"/>
      <c r="AO30" s="12"/>
    </row>
    <row r="31" spans="1:41" ht="21.75" customHeight="1">
      <c r="A31" s="11"/>
      <c r="B31" s="116" t="s">
        <v>29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7"/>
      <c r="T31" s="21">
        <v>421</v>
      </c>
      <c r="U31" s="22" t="s">
        <v>31</v>
      </c>
      <c r="V31" s="23">
        <v>1</v>
      </c>
      <c r="W31" s="23">
        <v>7</v>
      </c>
      <c r="X31" s="24" t="s">
        <v>29</v>
      </c>
      <c r="Y31" s="25" t="s">
        <v>4</v>
      </c>
      <c r="Z31" s="114"/>
      <c r="AA31" s="114"/>
      <c r="AB31" s="114"/>
      <c r="AC31" s="114"/>
      <c r="AD31" s="114"/>
      <c r="AE31" s="114"/>
      <c r="AF31" s="114"/>
      <c r="AG31" s="115"/>
      <c r="AH31" s="60">
        <v>43.5</v>
      </c>
      <c r="AI31" s="110"/>
      <c r="AJ31" s="111"/>
      <c r="AK31" s="49">
        <v>0</v>
      </c>
      <c r="AL31" s="118"/>
      <c r="AM31" s="119"/>
      <c r="AN31" s="119"/>
      <c r="AO31" s="12"/>
    </row>
    <row r="32" spans="1:41" ht="21.75" customHeight="1">
      <c r="A32" s="11"/>
      <c r="B32" s="116" t="s">
        <v>28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7"/>
      <c r="T32" s="21">
        <v>421</v>
      </c>
      <c r="U32" s="22" t="s">
        <v>30</v>
      </c>
      <c r="V32" s="23">
        <v>1</v>
      </c>
      <c r="W32" s="23">
        <v>7</v>
      </c>
      <c r="X32" s="24" t="s">
        <v>29</v>
      </c>
      <c r="Y32" s="25" t="s">
        <v>28</v>
      </c>
      <c r="Z32" s="114"/>
      <c r="AA32" s="114"/>
      <c r="AB32" s="114"/>
      <c r="AC32" s="114"/>
      <c r="AD32" s="114"/>
      <c r="AE32" s="114"/>
      <c r="AF32" s="114"/>
      <c r="AG32" s="115"/>
      <c r="AH32" s="60">
        <v>43.5</v>
      </c>
      <c r="AI32" s="110"/>
      <c r="AJ32" s="111"/>
      <c r="AK32" s="49">
        <v>0</v>
      </c>
      <c r="AL32" s="118"/>
      <c r="AM32" s="119"/>
      <c r="AN32" s="119"/>
      <c r="AO32" s="12"/>
    </row>
    <row r="33" spans="1:41" ht="12.75" hidden="1" customHeight="1">
      <c r="A33" s="11"/>
      <c r="B33" s="116">
        <v>111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7"/>
      <c r="T33" s="21">
        <v>421</v>
      </c>
      <c r="U33" s="22" t="s">
        <v>79</v>
      </c>
      <c r="V33" s="75">
        <v>1</v>
      </c>
      <c r="W33" s="75">
        <v>11</v>
      </c>
      <c r="X33" s="76" t="s">
        <v>4</v>
      </c>
      <c r="Y33" s="77" t="s">
        <v>4</v>
      </c>
      <c r="Z33" s="126"/>
      <c r="AA33" s="126"/>
      <c r="AB33" s="126"/>
      <c r="AC33" s="126"/>
      <c r="AD33" s="126"/>
      <c r="AE33" s="126"/>
      <c r="AF33" s="126"/>
      <c r="AG33" s="127"/>
      <c r="AH33" s="78">
        <f>AH34</f>
        <v>0</v>
      </c>
      <c r="AI33" s="128"/>
      <c r="AJ33" s="129"/>
      <c r="AK33" s="79">
        <v>0</v>
      </c>
      <c r="AL33" s="118"/>
      <c r="AM33" s="119"/>
      <c r="AN33" s="119"/>
      <c r="AO33" s="12"/>
    </row>
    <row r="34" spans="1:41" ht="21.75" hidden="1" customHeight="1">
      <c r="A34" s="11"/>
      <c r="B34" s="116" t="s">
        <v>7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7"/>
      <c r="T34" s="21">
        <v>421</v>
      </c>
      <c r="U34" s="22" t="s">
        <v>8</v>
      </c>
      <c r="V34" s="23">
        <v>1</v>
      </c>
      <c r="W34" s="23">
        <v>11</v>
      </c>
      <c r="X34" s="24" t="s">
        <v>7</v>
      </c>
      <c r="Y34" s="25" t="s">
        <v>4</v>
      </c>
      <c r="Z34" s="114"/>
      <c r="AA34" s="114"/>
      <c r="AB34" s="114"/>
      <c r="AC34" s="114"/>
      <c r="AD34" s="114"/>
      <c r="AE34" s="114"/>
      <c r="AF34" s="114"/>
      <c r="AG34" s="115"/>
      <c r="AH34" s="60">
        <f>AH35</f>
        <v>0</v>
      </c>
      <c r="AI34" s="110"/>
      <c r="AJ34" s="111"/>
      <c r="AK34" s="49">
        <v>0</v>
      </c>
      <c r="AL34" s="118"/>
      <c r="AM34" s="119"/>
      <c r="AN34" s="119"/>
      <c r="AO34" s="12"/>
    </row>
    <row r="35" spans="1:41" ht="12.75" hidden="1" customHeight="1">
      <c r="A35" s="11"/>
      <c r="B35" s="116" t="s">
        <v>76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7"/>
      <c r="T35" s="21">
        <v>421</v>
      </c>
      <c r="U35" s="22" t="s">
        <v>78</v>
      </c>
      <c r="V35" s="23">
        <v>1</v>
      </c>
      <c r="W35" s="23">
        <v>11</v>
      </c>
      <c r="X35" s="24">
        <v>9907990</v>
      </c>
      <c r="Y35" s="25" t="s">
        <v>4</v>
      </c>
      <c r="Z35" s="114"/>
      <c r="AA35" s="114"/>
      <c r="AB35" s="114"/>
      <c r="AC35" s="114"/>
      <c r="AD35" s="114"/>
      <c r="AE35" s="114"/>
      <c r="AF35" s="114"/>
      <c r="AG35" s="115"/>
      <c r="AH35" s="60">
        <f>AH36</f>
        <v>0</v>
      </c>
      <c r="AI35" s="110"/>
      <c r="AJ35" s="111"/>
      <c r="AK35" s="49">
        <v>0</v>
      </c>
      <c r="AL35" s="118"/>
      <c r="AM35" s="119"/>
      <c r="AN35" s="119"/>
      <c r="AO35" s="12"/>
    </row>
    <row r="36" spans="1:41" ht="12.75" hidden="1" customHeight="1">
      <c r="A36" s="11"/>
      <c r="B36" s="116" t="s">
        <v>75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7"/>
      <c r="T36" s="21">
        <v>421</v>
      </c>
      <c r="U36" s="22" t="s">
        <v>77</v>
      </c>
      <c r="V36" s="23">
        <v>1</v>
      </c>
      <c r="W36" s="23">
        <v>11</v>
      </c>
      <c r="X36" s="24">
        <v>9907990</v>
      </c>
      <c r="Y36" s="25" t="s">
        <v>75</v>
      </c>
      <c r="Z36" s="114"/>
      <c r="AA36" s="114"/>
      <c r="AB36" s="114"/>
      <c r="AC36" s="114"/>
      <c r="AD36" s="114"/>
      <c r="AE36" s="114"/>
      <c r="AF36" s="114"/>
      <c r="AG36" s="115"/>
      <c r="AH36" s="60">
        <v>0</v>
      </c>
      <c r="AI36" s="110"/>
      <c r="AJ36" s="111"/>
      <c r="AK36" s="49">
        <v>0</v>
      </c>
      <c r="AL36" s="118"/>
      <c r="AM36" s="119"/>
      <c r="AN36" s="119"/>
      <c r="AO36" s="12"/>
    </row>
    <row r="37" spans="1:41" ht="12.75" customHeight="1">
      <c r="A37" s="11"/>
      <c r="B37" s="116">
        <v>113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7"/>
      <c r="T37" s="21">
        <v>421</v>
      </c>
      <c r="U37" s="22" t="s">
        <v>74</v>
      </c>
      <c r="V37" s="34">
        <v>1</v>
      </c>
      <c r="W37" s="34">
        <v>13</v>
      </c>
      <c r="X37" s="35" t="s">
        <v>4</v>
      </c>
      <c r="Y37" s="36" t="s">
        <v>4</v>
      </c>
      <c r="Z37" s="122"/>
      <c r="AA37" s="122"/>
      <c r="AB37" s="122"/>
      <c r="AC37" s="122"/>
      <c r="AD37" s="122"/>
      <c r="AE37" s="122"/>
      <c r="AF37" s="122"/>
      <c r="AG37" s="123"/>
      <c r="AH37" s="65">
        <f>AH38+AH43</f>
        <v>1025.8773000000001</v>
      </c>
      <c r="AI37" s="112"/>
      <c r="AJ37" s="113"/>
      <c r="AK37" s="48">
        <f>AK38+AK43</f>
        <v>57.264600000000002</v>
      </c>
      <c r="AL37" s="118"/>
      <c r="AM37" s="119"/>
      <c r="AN37" s="119"/>
      <c r="AO37" s="12"/>
    </row>
    <row r="38" spans="1:41" ht="42.75" customHeight="1">
      <c r="A38" s="11"/>
      <c r="B38" s="116" t="s">
        <v>72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7"/>
      <c r="T38" s="21">
        <v>421</v>
      </c>
      <c r="U38" s="22" t="s">
        <v>73</v>
      </c>
      <c r="V38" s="23">
        <v>1</v>
      </c>
      <c r="W38" s="23">
        <v>13</v>
      </c>
      <c r="X38" s="24" t="s">
        <v>72</v>
      </c>
      <c r="Y38" s="25" t="s">
        <v>4</v>
      </c>
      <c r="Z38" s="114"/>
      <c r="AA38" s="114"/>
      <c r="AB38" s="114"/>
      <c r="AC38" s="114"/>
      <c r="AD38" s="114"/>
      <c r="AE38" s="114"/>
      <c r="AF38" s="114"/>
      <c r="AG38" s="115"/>
      <c r="AH38" s="60">
        <f>AH41+AH39</f>
        <v>557.26459999999997</v>
      </c>
      <c r="AI38" s="110"/>
      <c r="AJ38" s="111"/>
      <c r="AK38" s="49">
        <f>AK39</f>
        <v>57.264600000000002</v>
      </c>
      <c r="AL38" s="118"/>
      <c r="AM38" s="119"/>
      <c r="AN38" s="119"/>
      <c r="AO38" s="12"/>
    </row>
    <row r="39" spans="1:41" ht="42.75" customHeight="1">
      <c r="A39" s="1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  <c r="T39" s="93">
        <v>421</v>
      </c>
      <c r="U39" s="22" t="s">
        <v>44</v>
      </c>
      <c r="V39" s="23" t="s">
        <v>122</v>
      </c>
      <c r="W39" s="23" t="s">
        <v>128</v>
      </c>
      <c r="X39" s="24" t="s">
        <v>129</v>
      </c>
      <c r="Y39" s="25"/>
      <c r="Z39" s="90"/>
      <c r="AA39" s="90"/>
      <c r="AB39" s="90"/>
      <c r="AC39" s="90"/>
      <c r="AD39" s="90"/>
      <c r="AE39" s="90"/>
      <c r="AF39" s="90"/>
      <c r="AG39" s="91"/>
      <c r="AH39" s="89">
        <f>AH40</f>
        <v>57.264600000000002</v>
      </c>
      <c r="AI39" s="88"/>
      <c r="AJ39" s="89"/>
      <c r="AK39" s="49">
        <f>AK40</f>
        <v>57.264600000000002</v>
      </c>
      <c r="AL39" s="94"/>
      <c r="AM39" s="95"/>
      <c r="AN39" s="95"/>
      <c r="AO39" s="12"/>
    </row>
    <row r="40" spans="1:41" ht="42.75" customHeight="1">
      <c r="A40" s="11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3"/>
      <c r="T40" s="93">
        <v>421</v>
      </c>
      <c r="U40" s="22" t="s">
        <v>12</v>
      </c>
      <c r="V40" s="23" t="s">
        <v>122</v>
      </c>
      <c r="W40" s="23" t="s">
        <v>128</v>
      </c>
      <c r="X40" s="24" t="s">
        <v>129</v>
      </c>
      <c r="Y40" s="25">
        <v>540</v>
      </c>
      <c r="Z40" s="90"/>
      <c r="AA40" s="90"/>
      <c r="AB40" s="90"/>
      <c r="AC40" s="90"/>
      <c r="AD40" s="90"/>
      <c r="AE40" s="90"/>
      <c r="AF40" s="90"/>
      <c r="AG40" s="91"/>
      <c r="AH40" s="89">
        <v>57.264600000000002</v>
      </c>
      <c r="AI40" s="88"/>
      <c r="AJ40" s="89"/>
      <c r="AK40" s="49">
        <f>AH40</f>
        <v>57.264600000000002</v>
      </c>
      <c r="AL40" s="94"/>
      <c r="AM40" s="95"/>
      <c r="AN40" s="95"/>
      <c r="AO40" s="12"/>
    </row>
    <row r="41" spans="1:41" ht="63.75" customHeight="1">
      <c r="A41" s="11"/>
      <c r="B41" s="116" t="s">
        <v>71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7"/>
      <c r="T41" s="21">
        <v>421</v>
      </c>
      <c r="U41" s="22" t="s">
        <v>13</v>
      </c>
      <c r="V41" s="23">
        <v>1</v>
      </c>
      <c r="W41" s="23">
        <v>13</v>
      </c>
      <c r="X41" s="56" t="s">
        <v>113</v>
      </c>
      <c r="Y41" s="25" t="s">
        <v>4</v>
      </c>
      <c r="Z41" s="114"/>
      <c r="AA41" s="114"/>
      <c r="AB41" s="114"/>
      <c r="AC41" s="114"/>
      <c r="AD41" s="114"/>
      <c r="AE41" s="114"/>
      <c r="AF41" s="114"/>
      <c r="AG41" s="115"/>
      <c r="AH41" s="60">
        <f>AH42</f>
        <v>500</v>
      </c>
      <c r="AI41" s="110"/>
      <c r="AJ41" s="111"/>
      <c r="AK41" s="49">
        <v>0</v>
      </c>
      <c r="AL41" s="118"/>
      <c r="AM41" s="119"/>
      <c r="AN41" s="119"/>
      <c r="AO41" s="12"/>
    </row>
    <row r="42" spans="1:41" ht="12.75" customHeight="1">
      <c r="A42" s="11"/>
      <c r="B42" s="116" t="s">
        <v>10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7"/>
      <c r="T42" s="21">
        <v>421</v>
      </c>
      <c r="U42" s="22" t="s">
        <v>12</v>
      </c>
      <c r="V42" s="23">
        <v>1</v>
      </c>
      <c r="W42" s="23">
        <v>13</v>
      </c>
      <c r="X42" s="56" t="s">
        <v>113</v>
      </c>
      <c r="Y42" s="25" t="s">
        <v>10</v>
      </c>
      <c r="Z42" s="114"/>
      <c r="AA42" s="114"/>
      <c r="AB42" s="114"/>
      <c r="AC42" s="114"/>
      <c r="AD42" s="114"/>
      <c r="AE42" s="114"/>
      <c r="AF42" s="114"/>
      <c r="AG42" s="115"/>
      <c r="AH42" s="60">
        <v>500</v>
      </c>
      <c r="AI42" s="110"/>
      <c r="AJ42" s="111"/>
      <c r="AK42" s="49">
        <v>0</v>
      </c>
      <c r="AL42" s="118"/>
      <c r="AM42" s="119"/>
      <c r="AN42" s="119"/>
      <c r="AO42" s="12"/>
    </row>
    <row r="43" spans="1:41" ht="21.75" customHeight="1">
      <c r="A43" s="11"/>
      <c r="B43" s="116" t="s">
        <v>7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7"/>
      <c r="T43" s="21">
        <v>421</v>
      </c>
      <c r="U43" s="22" t="s">
        <v>8</v>
      </c>
      <c r="V43" s="23">
        <v>1</v>
      </c>
      <c r="W43" s="23">
        <v>13</v>
      </c>
      <c r="X43" s="24" t="s">
        <v>7</v>
      </c>
      <c r="Y43" s="25" t="s">
        <v>4</v>
      </c>
      <c r="Z43" s="114"/>
      <c r="AA43" s="114"/>
      <c r="AB43" s="114"/>
      <c r="AC43" s="114"/>
      <c r="AD43" s="114"/>
      <c r="AE43" s="114"/>
      <c r="AF43" s="114"/>
      <c r="AG43" s="115"/>
      <c r="AH43" s="60">
        <f>AH45+AH47</f>
        <v>468.61270000000002</v>
      </c>
      <c r="AI43" s="110"/>
      <c r="AJ43" s="111"/>
      <c r="AK43" s="49">
        <f>AK46</f>
        <v>0</v>
      </c>
      <c r="AL43" s="118"/>
      <c r="AM43" s="119"/>
      <c r="AN43" s="119"/>
      <c r="AO43" s="12"/>
    </row>
    <row r="44" spans="1:41" ht="21.75" customHeight="1">
      <c r="A44" s="11"/>
      <c r="B44" s="116" t="s">
        <v>29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7"/>
      <c r="T44" s="21">
        <v>421</v>
      </c>
      <c r="U44" s="22" t="s">
        <v>31</v>
      </c>
      <c r="V44" s="23">
        <v>1</v>
      </c>
      <c r="W44" s="23">
        <v>13</v>
      </c>
      <c r="X44" s="24" t="s">
        <v>29</v>
      </c>
      <c r="Y44" s="25" t="s">
        <v>4</v>
      </c>
      <c r="Z44" s="114"/>
      <c r="AA44" s="114"/>
      <c r="AB44" s="114"/>
      <c r="AC44" s="114"/>
      <c r="AD44" s="114"/>
      <c r="AE44" s="114"/>
      <c r="AF44" s="114"/>
      <c r="AG44" s="115"/>
      <c r="AH44" s="60">
        <f>AH45</f>
        <v>468.61270000000002</v>
      </c>
      <c r="AI44" s="110"/>
      <c r="AJ44" s="111"/>
      <c r="AK44" s="49">
        <v>0</v>
      </c>
      <c r="AL44" s="118"/>
      <c r="AM44" s="119"/>
      <c r="AN44" s="119"/>
      <c r="AO44" s="12"/>
    </row>
    <row r="45" spans="1:41" ht="21.75" customHeight="1">
      <c r="A45" s="11"/>
      <c r="B45" s="116" t="s">
        <v>28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7"/>
      <c r="T45" s="21">
        <v>421</v>
      </c>
      <c r="U45" s="22" t="s">
        <v>30</v>
      </c>
      <c r="V45" s="23">
        <v>1</v>
      </c>
      <c r="W45" s="23">
        <v>13</v>
      </c>
      <c r="X45" s="24" t="s">
        <v>29</v>
      </c>
      <c r="Y45" s="25" t="s">
        <v>28</v>
      </c>
      <c r="Z45" s="114"/>
      <c r="AA45" s="114"/>
      <c r="AB45" s="114"/>
      <c r="AC45" s="114"/>
      <c r="AD45" s="114"/>
      <c r="AE45" s="114"/>
      <c r="AF45" s="114"/>
      <c r="AG45" s="115"/>
      <c r="AH45" s="60">
        <v>468.61270000000002</v>
      </c>
      <c r="AI45" s="110"/>
      <c r="AJ45" s="111"/>
      <c r="AK45" s="49">
        <v>0</v>
      </c>
      <c r="AL45" s="118"/>
      <c r="AM45" s="119"/>
      <c r="AN45" s="119"/>
      <c r="AO45" s="12"/>
    </row>
    <row r="46" spans="1:41" ht="21.75" hidden="1" customHeight="1">
      <c r="A46" s="11"/>
      <c r="B46" s="116" t="s">
        <v>43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7"/>
      <c r="T46" s="21">
        <v>421</v>
      </c>
      <c r="U46" s="22" t="s">
        <v>44</v>
      </c>
      <c r="V46" s="23">
        <v>1</v>
      </c>
      <c r="W46" s="23">
        <v>13</v>
      </c>
      <c r="X46" s="24" t="s">
        <v>43</v>
      </c>
      <c r="Y46" s="25" t="s">
        <v>4</v>
      </c>
      <c r="Z46" s="114"/>
      <c r="AA46" s="114"/>
      <c r="AB46" s="114"/>
      <c r="AC46" s="114"/>
      <c r="AD46" s="114"/>
      <c r="AE46" s="114"/>
      <c r="AF46" s="114"/>
      <c r="AG46" s="115"/>
      <c r="AH46" s="60">
        <f>AH47</f>
        <v>0</v>
      </c>
      <c r="AI46" s="110"/>
      <c r="AJ46" s="111"/>
      <c r="AK46" s="49">
        <f>AH46</f>
        <v>0</v>
      </c>
      <c r="AL46" s="118"/>
      <c r="AM46" s="119"/>
      <c r="AN46" s="119"/>
      <c r="AO46" s="12"/>
    </row>
    <row r="47" spans="1:41" ht="21.75" hidden="1" customHeight="1">
      <c r="A47" s="11"/>
      <c r="B47" s="116" t="s">
        <v>28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7"/>
      <c r="T47" s="21">
        <v>421</v>
      </c>
      <c r="U47" s="22" t="s">
        <v>30</v>
      </c>
      <c r="V47" s="23">
        <v>1</v>
      </c>
      <c r="W47" s="23">
        <v>13</v>
      </c>
      <c r="X47" s="24" t="s">
        <v>43</v>
      </c>
      <c r="Y47" s="25" t="s">
        <v>28</v>
      </c>
      <c r="Z47" s="114"/>
      <c r="AA47" s="114"/>
      <c r="AB47" s="114"/>
      <c r="AC47" s="114"/>
      <c r="AD47" s="114"/>
      <c r="AE47" s="114"/>
      <c r="AF47" s="114"/>
      <c r="AG47" s="115"/>
      <c r="AH47" s="60">
        <v>0</v>
      </c>
      <c r="AI47" s="110"/>
      <c r="AJ47" s="111"/>
      <c r="AK47" s="49">
        <f>AH47</f>
        <v>0</v>
      </c>
      <c r="AL47" s="118"/>
      <c r="AM47" s="119"/>
      <c r="AN47" s="119"/>
      <c r="AO47" s="12"/>
    </row>
    <row r="48" spans="1:41" ht="12.75" customHeight="1">
      <c r="A48" s="11"/>
      <c r="B48" s="116">
        <v>203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7"/>
      <c r="T48" s="21">
        <v>421</v>
      </c>
      <c r="U48" s="22" t="s">
        <v>70</v>
      </c>
      <c r="V48" s="34">
        <v>2</v>
      </c>
      <c r="W48" s="34">
        <v>3</v>
      </c>
      <c r="X48" s="35" t="s">
        <v>4</v>
      </c>
      <c r="Y48" s="36" t="s">
        <v>4</v>
      </c>
      <c r="Z48" s="122"/>
      <c r="AA48" s="122"/>
      <c r="AB48" s="122"/>
      <c r="AC48" s="122"/>
      <c r="AD48" s="122"/>
      <c r="AE48" s="122"/>
      <c r="AF48" s="122"/>
      <c r="AG48" s="123"/>
      <c r="AH48" s="65">
        <f>AH49</f>
        <v>67.8</v>
      </c>
      <c r="AI48" s="112"/>
      <c r="AJ48" s="113"/>
      <c r="AK48" s="48">
        <f>AK49</f>
        <v>67.8</v>
      </c>
      <c r="AL48" s="118"/>
      <c r="AM48" s="119"/>
      <c r="AN48" s="119"/>
      <c r="AO48" s="12"/>
    </row>
    <row r="49" spans="1:41" ht="21.75" customHeight="1">
      <c r="A49" s="11"/>
      <c r="B49" s="116" t="s">
        <v>7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  <c r="T49" s="21">
        <v>421</v>
      </c>
      <c r="U49" s="22" t="s">
        <v>8</v>
      </c>
      <c r="V49" s="23">
        <v>2</v>
      </c>
      <c r="W49" s="23">
        <v>3</v>
      </c>
      <c r="X49" s="24" t="s">
        <v>7</v>
      </c>
      <c r="Y49" s="25" t="s">
        <v>4</v>
      </c>
      <c r="Z49" s="114"/>
      <c r="AA49" s="114"/>
      <c r="AB49" s="114"/>
      <c r="AC49" s="114"/>
      <c r="AD49" s="114"/>
      <c r="AE49" s="114"/>
      <c r="AF49" s="114"/>
      <c r="AG49" s="115"/>
      <c r="AH49" s="60">
        <f>AH50</f>
        <v>67.8</v>
      </c>
      <c r="AI49" s="110"/>
      <c r="AJ49" s="111"/>
      <c r="AK49" s="49">
        <f>AK50</f>
        <v>67.8</v>
      </c>
      <c r="AL49" s="118"/>
      <c r="AM49" s="119"/>
      <c r="AN49" s="119"/>
      <c r="AO49" s="12"/>
    </row>
    <row r="50" spans="1:41" ht="32.25" customHeight="1">
      <c r="A50" s="11"/>
      <c r="B50" s="116" t="s">
        <v>66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7"/>
      <c r="T50" s="21">
        <v>421</v>
      </c>
      <c r="U50" s="22" t="s">
        <v>69</v>
      </c>
      <c r="V50" s="23">
        <v>2</v>
      </c>
      <c r="W50" s="23">
        <v>3</v>
      </c>
      <c r="X50" s="24" t="s">
        <v>66</v>
      </c>
      <c r="Y50" s="25" t="s">
        <v>4</v>
      </c>
      <c r="Z50" s="114"/>
      <c r="AA50" s="114"/>
      <c r="AB50" s="114"/>
      <c r="AC50" s="114"/>
      <c r="AD50" s="114"/>
      <c r="AE50" s="114"/>
      <c r="AF50" s="114"/>
      <c r="AG50" s="115"/>
      <c r="AH50" s="60">
        <f>AH51+AH52</f>
        <v>67.8</v>
      </c>
      <c r="AI50" s="110"/>
      <c r="AJ50" s="111"/>
      <c r="AK50" s="49">
        <f>AH50</f>
        <v>67.8</v>
      </c>
      <c r="AL50" s="118"/>
      <c r="AM50" s="119"/>
      <c r="AN50" s="119"/>
      <c r="AO50" s="12"/>
    </row>
    <row r="51" spans="1:41" ht="21.75" customHeight="1">
      <c r="A51" s="11"/>
      <c r="B51" s="116" t="s">
        <v>67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7"/>
      <c r="T51" s="21">
        <v>421</v>
      </c>
      <c r="U51" s="22" t="s">
        <v>68</v>
      </c>
      <c r="V51" s="23">
        <v>2</v>
      </c>
      <c r="W51" s="23">
        <v>3</v>
      </c>
      <c r="X51" s="24" t="s">
        <v>66</v>
      </c>
      <c r="Y51" s="25" t="s">
        <v>67</v>
      </c>
      <c r="Z51" s="114"/>
      <c r="AA51" s="114"/>
      <c r="AB51" s="114"/>
      <c r="AC51" s="114"/>
      <c r="AD51" s="114"/>
      <c r="AE51" s="114"/>
      <c r="AF51" s="114"/>
      <c r="AG51" s="115"/>
      <c r="AH51" s="60">
        <f>49.20508+14.85992</f>
        <v>64.064999999999998</v>
      </c>
      <c r="AI51" s="110"/>
      <c r="AJ51" s="111"/>
      <c r="AK51" s="49">
        <f>AH51</f>
        <v>64.064999999999998</v>
      </c>
      <c r="AL51" s="118"/>
      <c r="AM51" s="119"/>
      <c r="AN51" s="119"/>
      <c r="AO51" s="12"/>
    </row>
    <row r="52" spans="1:41" ht="21.75" customHeight="1">
      <c r="A52" s="11"/>
      <c r="B52" s="116" t="s">
        <v>28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  <c r="T52" s="21">
        <v>421</v>
      </c>
      <c r="U52" s="22" t="s">
        <v>30</v>
      </c>
      <c r="V52" s="23">
        <v>2</v>
      </c>
      <c r="W52" s="23">
        <v>3</v>
      </c>
      <c r="X52" s="24" t="s">
        <v>66</v>
      </c>
      <c r="Y52" s="25" t="s">
        <v>28</v>
      </c>
      <c r="Z52" s="114"/>
      <c r="AA52" s="114"/>
      <c r="AB52" s="114"/>
      <c r="AC52" s="114"/>
      <c r="AD52" s="114"/>
      <c r="AE52" s="114"/>
      <c r="AF52" s="114"/>
      <c r="AG52" s="115"/>
      <c r="AH52" s="60">
        <f>1.994+1.741</f>
        <v>3.7350000000000003</v>
      </c>
      <c r="AI52" s="110"/>
      <c r="AJ52" s="111"/>
      <c r="AK52" s="49">
        <f>AH52</f>
        <v>3.7350000000000003</v>
      </c>
      <c r="AL52" s="118"/>
      <c r="AM52" s="119"/>
      <c r="AN52" s="119"/>
      <c r="AO52" s="12"/>
    </row>
    <row r="53" spans="1:41" ht="32.25" customHeight="1">
      <c r="A53" s="11"/>
      <c r="B53" s="116">
        <v>309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7"/>
      <c r="T53" s="21">
        <v>421</v>
      </c>
      <c r="U53" s="22" t="s">
        <v>65</v>
      </c>
      <c r="V53" s="34">
        <v>3</v>
      </c>
      <c r="W53" s="34">
        <v>9</v>
      </c>
      <c r="X53" s="35" t="s">
        <v>4</v>
      </c>
      <c r="Y53" s="36" t="s">
        <v>4</v>
      </c>
      <c r="Z53" s="122"/>
      <c r="AA53" s="122"/>
      <c r="AB53" s="122"/>
      <c r="AC53" s="122"/>
      <c r="AD53" s="122"/>
      <c r="AE53" s="122"/>
      <c r="AF53" s="122"/>
      <c r="AG53" s="123"/>
      <c r="AH53" s="65">
        <f>AH54</f>
        <v>121.26</v>
      </c>
      <c r="AI53" s="112"/>
      <c r="AJ53" s="113"/>
      <c r="AK53" s="48">
        <v>0</v>
      </c>
      <c r="AL53" s="118"/>
      <c r="AM53" s="119"/>
      <c r="AN53" s="119"/>
      <c r="AO53" s="12"/>
    </row>
    <row r="54" spans="1:41" ht="21.75" customHeight="1">
      <c r="A54" s="11"/>
      <c r="B54" s="116" t="s">
        <v>7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7"/>
      <c r="T54" s="21">
        <v>421</v>
      </c>
      <c r="U54" s="22" t="s">
        <v>8</v>
      </c>
      <c r="V54" s="23">
        <v>3</v>
      </c>
      <c r="W54" s="23">
        <v>9</v>
      </c>
      <c r="X54" s="24" t="s">
        <v>7</v>
      </c>
      <c r="Y54" s="25" t="s">
        <v>4</v>
      </c>
      <c r="Z54" s="114"/>
      <c r="AA54" s="114"/>
      <c r="AB54" s="114"/>
      <c r="AC54" s="114"/>
      <c r="AD54" s="114"/>
      <c r="AE54" s="114"/>
      <c r="AF54" s="114"/>
      <c r="AG54" s="115"/>
      <c r="AH54" s="60">
        <f>AH56+AH58</f>
        <v>121.26</v>
      </c>
      <c r="AI54" s="110"/>
      <c r="AJ54" s="111"/>
      <c r="AK54" s="49">
        <v>0</v>
      </c>
      <c r="AL54" s="118"/>
      <c r="AM54" s="119"/>
      <c r="AN54" s="119"/>
      <c r="AO54" s="12"/>
    </row>
    <row r="55" spans="1:41" ht="21.75" customHeight="1">
      <c r="A55" s="11"/>
      <c r="B55" s="116" t="s">
        <v>29</v>
      </c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7"/>
      <c r="T55" s="21">
        <v>421</v>
      </c>
      <c r="U55" s="22" t="s">
        <v>31</v>
      </c>
      <c r="V55" s="23">
        <v>3</v>
      </c>
      <c r="W55" s="23">
        <v>9</v>
      </c>
      <c r="X55" s="24" t="s">
        <v>29</v>
      </c>
      <c r="Y55" s="25" t="s">
        <v>4</v>
      </c>
      <c r="Z55" s="114"/>
      <c r="AA55" s="114"/>
      <c r="AB55" s="114"/>
      <c r="AC55" s="114"/>
      <c r="AD55" s="114"/>
      <c r="AE55" s="114"/>
      <c r="AF55" s="114"/>
      <c r="AG55" s="115"/>
      <c r="AH55" s="60">
        <f>AH56</f>
        <v>116.447</v>
      </c>
      <c r="AI55" s="110"/>
      <c r="AJ55" s="111"/>
      <c r="AK55" s="49">
        <v>0</v>
      </c>
      <c r="AL55" s="118"/>
      <c r="AM55" s="119"/>
      <c r="AN55" s="119"/>
      <c r="AO55" s="12"/>
    </row>
    <row r="56" spans="1:41" ht="21.75" customHeight="1">
      <c r="A56" s="11"/>
      <c r="B56" s="116" t="s">
        <v>28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7"/>
      <c r="T56" s="21">
        <v>421</v>
      </c>
      <c r="U56" s="22" t="s">
        <v>30</v>
      </c>
      <c r="V56" s="23">
        <v>3</v>
      </c>
      <c r="W56" s="23">
        <v>9</v>
      </c>
      <c r="X56" s="24" t="s">
        <v>29</v>
      </c>
      <c r="Y56" s="25" t="s">
        <v>28</v>
      </c>
      <c r="Z56" s="114"/>
      <c r="AA56" s="114"/>
      <c r="AB56" s="114"/>
      <c r="AC56" s="114"/>
      <c r="AD56" s="114"/>
      <c r="AE56" s="114"/>
      <c r="AF56" s="114"/>
      <c r="AG56" s="115"/>
      <c r="AH56" s="60">
        <f>121.26-AH58</f>
        <v>116.447</v>
      </c>
      <c r="AI56" s="110"/>
      <c r="AJ56" s="111"/>
      <c r="AK56" s="49">
        <v>0</v>
      </c>
      <c r="AL56" s="118"/>
      <c r="AM56" s="119"/>
      <c r="AN56" s="119"/>
      <c r="AO56" s="12"/>
    </row>
    <row r="57" spans="1:41" ht="12.75" customHeight="1">
      <c r="A57" s="11"/>
      <c r="B57" s="116" t="s">
        <v>3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7"/>
      <c r="T57" s="21">
        <v>421</v>
      </c>
      <c r="U57" s="22" t="s">
        <v>6</v>
      </c>
      <c r="V57" s="23">
        <v>3</v>
      </c>
      <c r="W57" s="23">
        <v>9</v>
      </c>
      <c r="X57" s="24" t="s">
        <v>3</v>
      </c>
      <c r="Y57" s="25" t="s">
        <v>4</v>
      </c>
      <c r="Z57" s="114"/>
      <c r="AA57" s="114"/>
      <c r="AB57" s="114"/>
      <c r="AC57" s="114"/>
      <c r="AD57" s="114"/>
      <c r="AE57" s="114"/>
      <c r="AF57" s="114"/>
      <c r="AG57" s="115"/>
      <c r="AH57" s="60">
        <f>AH58</f>
        <v>4.8129999999999997</v>
      </c>
      <c r="AI57" s="110"/>
      <c r="AJ57" s="111"/>
      <c r="AK57" s="49">
        <v>0</v>
      </c>
      <c r="AL57" s="118"/>
      <c r="AM57" s="119"/>
      <c r="AN57" s="119"/>
      <c r="AO57" s="12"/>
    </row>
    <row r="58" spans="1:41" ht="12.75" customHeight="1">
      <c r="A58" s="11"/>
      <c r="B58" s="116" t="s">
        <v>40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7"/>
      <c r="T58" s="21">
        <v>421</v>
      </c>
      <c r="U58" s="22" t="s">
        <v>41</v>
      </c>
      <c r="V58" s="23">
        <v>3</v>
      </c>
      <c r="W58" s="23">
        <v>9</v>
      </c>
      <c r="X58" s="24" t="s">
        <v>3</v>
      </c>
      <c r="Y58" s="25" t="s">
        <v>40</v>
      </c>
      <c r="Z58" s="114"/>
      <c r="AA58" s="114"/>
      <c r="AB58" s="114"/>
      <c r="AC58" s="114"/>
      <c r="AD58" s="114"/>
      <c r="AE58" s="114"/>
      <c r="AF58" s="114"/>
      <c r="AG58" s="115"/>
      <c r="AH58" s="60">
        <v>4.8129999999999997</v>
      </c>
      <c r="AI58" s="110"/>
      <c r="AJ58" s="111"/>
      <c r="AK58" s="49">
        <v>0</v>
      </c>
      <c r="AL58" s="118"/>
      <c r="AM58" s="119"/>
      <c r="AN58" s="119"/>
      <c r="AO58" s="12"/>
    </row>
    <row r="59" spans="1:41" ht="21.75" hidden="1" customHeight="1">
      <c r="A59" s="11"/>
      <c r="B59" s="116">
        <v>314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7"/>
      <c r="T59" s="21">
        <v>421</v>
      </c>
      <c r="U59" s="22" t="s">
        <v>64</v>
      </c>
      <c r="V59" s="34">
        <v>3</v>
      </c>
      <c r="W59" s="34">
        <v>14</v>
      </c>
      <c r="X59" s="35" t="s">
        <v>4</v>
      </c>
      <c r="Y59" s="36" t="s">
        <v>4</v>
      </c>
      <c r="Z59" s="122"/>
      <c r="AA59" s="122"/>
      <c r="AB59" s="122"/>
      <c r="AC59" s="122"/>
      <c r="AD59" s="122"/>
      <c r="AE59" s="122"/>
      <c r="AF59" s="122"/>
      <c r="AG59" s="123"/>
      <c r="AH59" s="65">
        <v>0</v>
      </c>
      <c r="AI59" s="112"/>
      <c r="AJ59" s="113"/>
      <c r="AK59" s="48">
        <v>0</v>
      </c>
      <c r="AL59" s="118"/>
      <c r="AM59" s="119"/>
      <c r="AN59" s="119"/>
      <c r="AO59" s="12"/>
    </row>
    <row r="60" spans="1:41" ht="21.75" hidden="1" customHeight="1">
      <c r="A60" s="11"/>
      <c r="B60" s="116" t="s">
        <v>63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7"/>
      <c r="T60" s="21">
        <v>421</v>
      </c>
      <c r="U60" s="22" t="s">
        <v>31</v>
      </c>
      <c r="V60" s="23">
        <v>3</v>
      </c>
      <c r="W60" s="23">
        <v>14</v>
      </c>
      <c r="X60" s="24" t="s">
        <v>63</v>
      </c>
      <c r="Y60" s="25" t="s">
        <v>4</v>
      </c>
      <c r="Z60" s="114"/>
      <c r="AA60" s="114"/>
      <c r="AB60" s="114"/>
      <c r="AC60" s="114"/>
      <c r="AD60" s="114"/>
      <c r="AE60" s="114"/>
      <c r="AF60" s="114"/>
      <c r="AG60" s="115"/>
      <c r="AH60" s="60">
        <v>0</v>
      </c>
      <c r="AI60" s="110"/>
      <c r="AJ60" s="111"/>
      <c r="AK60" s="49">
        <v>0</v>
      </c>
      <c r="AL60" s="118"/>
      <c r="AM60" s="119"/>
      <c r="AN60" s="119"/>
      <c r="AO60" s="12"/>
    </row>
    <row r="61" spans="1:41" ht="21.75" hidden="1" customHeight="1">
      <c r="A61" s="11"/>
      <c r="B61" s="116" t="s">
        <v>62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7"/>
      <c r="T61" s="21">
        <v>421</v>
      </c>
      <c r="U61" s="22" t="s">
        <v>31</v>
      </c>
      <c r="V61" s="23">
        <v>3</v>
      </c>
      <c r="W61" s="23">
        <v>14</v>
      </c>
      <c r="X61" s="24" t="s">
        <v>62</v>
      </c>
      <c r="Y61" s="25" t="s">
        <v>4</v>
      </c>
      <c r="Z61" s="114"/>
      <c r="AA61" s="114"/>
      <c r="AB61" s="114"/>
      <c r="AC61" s="114"/>
      <c r="AD61" s="114"/>
      <c r="AE61" s="114"/>
      <c r="AF61" s="114"/>
      <c r="AG61" s="115"/>
      <c r="AH61" s="60">
        <v>0</v>
      </c>
      <c r="AI61" s="110"/>
      <c r="AJ61" s="111"/>
      <c r="AK61" s="49">
        <v>0</v>
      </c>
      <c r="AL61" s="118"/>
      <c r="AM61" s="119"/>
      <c r="AN61" s="119"/>
      <c r="AO61" s="12"/>
    </row>
    <row r="62" spans="1:41" ht="21.75" hidden="1" customHeight="1">
      <c r="A62" s="11"/>
      <c r="B62" s="116" t="s">
        <v>28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7"/>
      <c r="T62" s="21">
        <v>421</v>
      </c>
      <c r="U62" s="22" t="s">
        <v>30</v>
      </c>
      <c r="V62" s="23">
        <v>3</v>
      </c>
      <c r="W62" s="23">
        <v>14</v>
      </c>
      <c r="X62" s="24" t="s">
        <v>62</v>
      </c>
      <c r="Y62" s="25" t="s">
        <v>28</v>
      </c>
      <c r="Z62" s="114"/>
      <c r="AA62" s="114"/>
      <c r="AB62" s="114"/>
      <c r="AC62" s="114"/>
      <c r="AD62" s="114"/>
      <c r="AE62" s="114"/>
      <c r="AF62" s="114"/>
      <c r="AG62" s="115"/>
      <c r="AH62" s="60">
        <v>0</v>
      </c>
      <c r="AI62" s="110"/>
      <c r="AJ62" s="111"/>
      <c r="AK62" s="49">
        <v>0</v>
      </c>
      <c r="AL62" s="118"/>
      <c r="AM62" s="119"/>
      <c r="AN62" s="119"/>
      <c r="AO62" s="12"/>
    </row>
    <row r="63" spans="1:41" ht="12.75" customHeight="1">
      <c r="A63" s="11"/>
      <c r="B63" s="116">
        <v>405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7"/>
      <c r="T63" s="21">
        <v>421</v>
      </c>
      <c r="U63" s="22" t="s">
        <v>61</v>
      </c>
      <c r="V63" s="34">
        <v>4</v>
      </c>
      <c r="W63" s="34">
        <v>5</v>
      </c>
      <c r="X63" s="35" t="s">
        <v>4</v>
      </c>
      <c r="Y63" s="36" t="s">
        <v>4</v>
      </c>
      <c r="Z63" s="122"/>
      <c r="AA63" s="122"/>
      <c r="AB63" s="122"/>
      <c r="AC63" s="122"/>
      <c r="AD63" s="122"/>
      <c r="AE63" s="122"/>
      <c r="AF63" s="122"/>
      <c r="AG63" s="123"/>
      <c r="AH63" s="65">
        <f>AH66+AH68</f>
        <v>171.52</v>
      </c>
      <c r="AI63" s="112"/>
      <c r="AJ63" s="113"/>
      <c r="AK63" s="48">
        <f>AK66+AK68</f>
        <v>172</v>
      </c>
      <c r="AL63" s="118"/>
      <c r="AM63" s="119"/>
      <c r="AN63" s="119"/>
      <c r="AO63" s="12"/>
    </row>
    <row r="64" spans="1:41" ht="21.75" customHeight="1">
      <c r="A64" s="11"/>
      <c r="B64" s="116" t="s">
        <v>7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  <c r="T64" s="21">
        <v>421</v>
      </c>
      <c r="U64" s="22" t="s">
        <v>8</v>
      </c>
      <c r="V64" s="23">
        <v>4</v>
      </c>
      <c r="W64" s="23">
        <v>5</v>
      </c>
      <c r="X64" s="24" t="s">
        <v>7</v>
      </c>
      <c r="Y64" s="25" t="s">
        <v>4</v>
      </c>
      <c r="Z64" s="114"/>
      <c r="AA64" s="114"/>
      <c r="AB64" s="114"/>
      <c r="AC64" s="114"/>
      <c r="AD64" s="114"/>
      <c r="AE64" s="114"/>
      <c r="AF64" s="114"/>
      <c r="AG64" s="115"/>
      <c r="AH64" s="60">
        <f>AH65</f>
        <v>171.52</v>
      </c>
      <c r="AI64" s="110"/>
      <c r="AJ64" s="111"/>
      <c r="AK64" s="49">
        <v>172</v>
      </c>
      <c r="AL64" s="118"/>
      <c r="AM64" s="119"/>
      <c r="AN64" s="119"/>
      <c r="AO64" s="12"/>
    </row>
    <row r="65" spans="1:41" ht="32.25" customHeight="1">
      <c r="A65" s="11"/>
      <c r="B65" s="116" t="s">
        <v>58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7"/>
      <c r="T65" s="21">
        <v>421</v>
      </c>
      <c r="U65" s="22" t="s">
        <v>60</v>
      </c>
      <c r="V65" s="23">
        <v>4</v>
      </c>
      <c r="W65" s="23">
        <v>5</v>
      </c>
      <c r="X65" s="24" t="s">
        <v>58</v>
      </c>
      <c r="Y65" s="25" t="s">
        <v>4</v>
      </c>
      <c r="Z65" s="114"/>
      <c r="AA65" s="114"/>
      <c r="AB65" s="114"/>
      <c r="AC65" s="114"/>
      <c r="AD65" s="114"/>
      <c r="AE65" s="114"/>
      <c r="AF65" s="114"/>
      <c r="AG65" s="115"/>
      <c r="AH65" s="60">
        <f>AH66</f>
        <v>171.52</v>
      </c>
      <c r="AI65" s="110"/>
      <c r="AJ65" s="111"/>
      <c r="AK65" s="49">
        <v>172</v>
      </c>
      <c r="AL65" s="118"/>
      <c r="AM65" s="119"/>
      <c r="AN65" s="119"/>
      <c r="AO65" s="12"/>
    </row>
    <row r="66" spans="1:41" ht="32.25" customHeight="1">
      <c r="A66" s="11"/>
      <c r="B66" s="116" t="s">
        <v>57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7"/>
      <c r="T66" s="21">
        <v>421</v>
      </c>
      <c r="U66" s="22" t="s">
        <v>59</v>
      </c>
      <c r="V66" s="23">
        <v>4</v>
      </c>
      <c r="W66" s="23">
        <v>5</v>
      </c>
      <c r="X66" s="24" t="s">
        <v>58</v>
      </c>
      <c r="Y66" s="25" t="s">
        <v>57</v>
      </c>
      <c r="Z66" s="114"/>
      <c r="AA66" s="114"/>
      <c r="AB66" s="114"/>
      <c r="AC66" s="114"/>
      <c r="AD66" s="114"/>
      <c r="AE66" s="114"/>
      <c r="AF66" s="114"/>
      <c r="AG66" s="115"/>
      <c r="AH66" s="60">
        <v>171.52</v>
      </c>
      <c r="AI66" s="110"/>
      <c r="AJ66" s="111"/>
      <c r="AK66" s="49">
        <v>172</v>
      </c>
      <c r="AL66" s="118"/>
      <c r="AM66" s="119"/>
      <c r="AN66" s="119"/>
      <c r="AO66" s="12"/>
    </row>
    <row r="67" spans="1:41" ht="32.25" hidden="1" customHeight="1">
      <c r="A67" s="1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2"/>
      <c r="T67" s="72">
        <v>421</v>
      </c>
      <c r="U67" s="22" t="s">
        <v>123</v>
      </c>
      <c r="V67" s="87" t="s">
        <v>124</v>
      </c>
      <c r="W67" s="87" t="s">
        <v>125</v>
      </c>
      <c r="X67" s="87" t="s">
        <v>126</v>
      </c>
      <c r="Y67" s="25"/>
      <c r="Z67" s="69"/>
      <c r="AA67" s="69"/>
      <c r="AB67" s="69"/>
      <c r="AC67" s="69"/>
      <c r="AD67" s="69"/>
      <c r="AE67" s="69"/>
      <c r="AF67" s="69"/>
      <c r="AG67" s="70"/>
      <c r="AH67" s="68">
        <f>AH68</f>
        <v>0</v>
      </c>
      <c r="AI67" s="67"/>
      <c r="AJ67" s="68"/>
      <c r="AK67" s="49">
        <f>AK68</f>
        <v>0</v>
      </c>
      <c r="AL67" s="73"/>
      <c r="AM67" s="74"/>
      <c r="AN67" s="74"/>
      <c r="AO67" s="12"/>
    </row>
    <row r="68" spans="1:41" ht="32.25" hidden="1" customHeight="1">
      <c r="A68" s="1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2"/>
      <c r="T68" s="72">
        <v>421</v>
      </c>
      <c r="U68" s="22" t="s">
        <v>127</v>
      </c>
      <c r="V68" s="87" t="s">
        <v>124</v>
      </c>
      <c r="W68" s="87" t="s">
        <v>125</v>
      </c>
      <c r="X68" s="87" t="s">
        <v>126</v>
      </c>
      <c r="Y68" s="25" t="s">
        <v>28</v>
      </c>
      <c r="Z68" s="69"/>
      <c r="AA68" s="69"/>
      <c r="AB68" s="69"/>
      <c r="AC68" s="69"/>
      <c r="AD68" s="69"/>
      <c r="AE68" s="69"/>
      <c r="AF68" s="69"/>
      <c r="AG68" s="70"/>
      <c r="AH68" s="68">
        <v>0</v>
      </c>
      <c r="AI68" s="67"/>
      <c r="AJ68" s="68"/>
      <c r="AK68" s="49">
        <v>0</v>
      </c>
      <c r="AL68" s="73"/>
      <c r="AM68" s="74"/>
      <c r="AN68" s="74"/>
      <c r="AO68" s="12"/>
    </row>
    <row r="69" spans="1:41" ht="12.75" customHeight="1">
      <c r="A69" s="11"/>
      <c r="B69" s="116">
        <v>409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7"/>
      <c r="T69" s="21">
        <v>421</v>
      </c>
      <c r="U69" s="22" t="s">
        <v>56</v>
      </c>
      <c r="V69" s="34">
        <v>4</v>
      </c>
      <c r="W69" s="34">
        <v>9</v>
      </c>
      <c r="X69" s="35" t="s">
        <v>4</v>
      </c>
      <c r="Y69" s="36" t="s">
        <v>4</v>
      </c>
      <c r="Z69" s="122"/>
      <c r="AA69" s="122"/>
      <c r="AB69" s="122"/>
      <c r="AC69" s="122"/>
      <c r="AD69" s="122"/>
      <c r="AE69" s="122"/>
      <c r="AF69" s="122"/>
      <c r="AG69" s="123"/>
      <c r="AH69" s="65">
        <f>AH70+AH73</f>
        <v>553.31715999999994</v>
      </c>
      <c r="AI69" s="112"/>
      <c r="AJ69" s="113"/>
      <c r="AK69" s="48">
        <v>0</v>
      </c>
      <c r="AL69" s="118"/>
      <c r="AM69" s="119"/>
      <c r="AN69" s="119"/>
      <c r="AO69" s="12"/>
    </row>
    <row r="70" spans="1:41" ht="42.75" customHeight="1">
      <c r="A70" s="11"/>
      <c r="B70" s="116" t="s">
        <v>54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7"/>
      <c r="T70" s="21">
        <v>421</v>
      </c>
      <c r="U70" s="22" t="s">
        <v>55</v>
      </c>
      <c r="V70" s="23">
        <v>4</v>
      </c>
      <c r="W70" s="23">
        <v>9</v>
      </c>
      <c r="X70" s="24" t="s">
        <v>54</v>
      </c>
      <c r="Y70" s="25" t="s">
        <v>4</v>
      </c>
      <c r="Z70" s="114"/>
      <c r="AA70" s="114"/>
      <c r="AB70" s="114"/>
      <c r="AC70" s="114"/>
      <c r="AD70" s="114"/>
      <c r="AE70" s="114"/>
      <c r="AF70" s="114"/>
      <c r="AG70" s="115"/>
      <c r="AH70" s="60">
        <f>AH71</f>
        <v>25.431349999999998</v>
      </c>
      <c r="AI70" s="110"/>
      <c r="AJ70" s="111"/>
      <c r="AK70" s="49">
        <v>0</v>
      </c>
      <c r="AL70" s="118"/>
      <c r="AM70" s="119"/>
      <c r="AN70" s="119"/>
      <c r="AO70" s="12"/>
    </row>
    <row r="71" spans="1:41" ht="63.75" customHeight="1">
      <c r="A71" s="11"/>
      <c r="B71" s="116" t="s">
        <v>53</v>
      </c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7"/>
      <c r="T71" s="21">
        <v>421</v>
      </c>
      <c r="U71" s="22" t="s">
        <v>13</v>
      </c>
      <c r="V71" s="23">
        <v>4</v>
      </c>
      <c r="W71" s="23">
        <v>9</v>
      </c>
      <c r="X71" s="56" t="s">
        <v>114</v>
      </c>
      <c r="Y71" s="25" t="s">
        <v>4</v>
      </c>
      <c r="Z71" s="114"/>
      <c r="AA71" s="114"/>
      <c r="AB71" s="114"/>
      <c r="AC71" s="114"/>
      <c r="AD71" s="114"/>
      <c r="AE71" s="114"/>
      <c r="AF71" s="114"/>
      <c r="AG71" s="115"/>
      <c r="AH71" s="60">
        <f>AH72</f>
        <v>25.431349999999998</v>
      </c>
      <c r="AI71" s="110"/>
      <c r="AJ71" s="111"/>
      <c r="AK71" s="49">
        <v>0</v>
      </c>
      <c r="AL71" s="118"/>
      <c r="AM71" s="119"/>
      <c r="AN71" s="119"/>
      <c r="AO71" s="12"/>
    </row>
    <row r="72" spans="1:41" ht="12.75" customHeight="1">
      <c r="A72" s="11"/>
      <c r="B72" s="116" t="s">
        <v>10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7"/>
      <c r="T72" s="21">
        <v>421</v>
      </c>
      <c r="U72" s="22" t="s">
        <v>12</v>
      </c>
      <c r="V72" s="23">
        <v>4</v>
      </c>
      <c r="W72" s="23">
        <v>9</v>
      </c>
      <c r="X72" s="56" t="s">
        <v>114</v>
      </c>
      <c r="Y72" s="25" t="s">
        <v>10</v>
      </c>
      <c r="Z72" s="114"/>
      <c r="AA72" s="114"/>
      <c r="AB72" s="114"/>
      <c r="AC72" s="114"/>
      <c r="AD72" s="114"/>
      <c r="AE72" s="114"/>
      <c r="AF72" s="114"/>
      <c r="AG72" s="115"/>
      <c r="AH72" s="60">
        <v>25.431349999999998</v>
      </c>
      <c r="AI72" s="110"/>
      <c r="AJ72" s="111"/>
      <c r="AK72" s="49">
        <v>0</v>
      </c>
      <c r="AL72" s="118"/>
      <c r="AM72" s="119"/>
      <c r="AN72" s="119"/>
      <c r="AO72" s="12"/>
    </row>
    <row r="73" spans="1:41" ht="32.25" customHeight="1">
      <c r="A73" s="11"/>
      <c r="B73" s="116" t="s">
        <v>46</v>
      </c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7"/>
      <c r="T73" s="21">
        <v>421</v>
      </c>
      <c r="U73" s="22" t="s">
        <v>47</v>
      </c>
      <c r="V73" s="23">
        <v>4</v>
      </c>
      <c r="W73" s="23">
        <v>9</v>
      </c>
      <c r="X73" s="24" t="s">
        <v>46</v>
      </c>
      <c r="Y73" s="25" t="s">
        <v>4</v>
      </c>
      <c r="Z73" s="114"/>
      <c r="AA73" s="114"/>
      <c r="AB73" s="114"/>
      <c r="AC73" s="114"/>
      <c r="AD73" s="114"/>
      <c r="AE73" s="114"/>
      <c r="AF73" s="114"/>
      <c r="AG73" s="115"/>
      <c r="AH73" s="60">
        <f>AH74</f>
        <v>527.88580999999999</v>
      </c>
      <c r="AI73" s="110"/>
      <c r="AJ73" s="111"/>
      <c r="AK73" s="49">
        <v>0</v>
      </c>
      <c r="AL73" s="118"/>
      <c r="AM73" s="119"/>
      <c r="AN73" s="119"/>
      <c r="AO73" s="12"/>
    </row>
    <row r="74" spans="1:41" ht="63.75" customHeight="1">
      <c r="A74" s="11"/>
      <c r="B74" s="116" t="s">
        <v>45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7"/>
      <c r="T74" s="21">
        <v>421</v>
      </c>
      <c r="U74" s="22" t="s">
        <v>13</v>
      </c>
      <c r="V74" s="23">
        <v>4</v>
      </c>
      <c r="W74" s="23">
        <v>9</v>
      </c>
      <c r="X74" s="56" t="s">
        <v>115</v>
      </c>
      <c r="Y74" s="25" t="s">
        <v>4</v>
      </c>
      <c r="Z74" s="114"/>
      <c r="AA74" s="114"/>
      <c r="AB74" s="114"/>
      <c r="AC74" s="114"/>
      <c r="AD74" s="114"/>
      <c r="AE74" s="114"/>
      <c r="AF74" s="114"/>
      <c r="AG74" s="115"/>
      <c r="AH74" s="60">
        <f>AH75</f>
        <v>527.88580999999999</v>
      </c>
      <c r="AI74" s="110"/>
      <c r="AJ74" s="111"/>
      <c r="AK74" s="49">
        <v>0</v>
      </c>
      <c r="AL74" s="118"/>
      <c r="AM74" s="119"/>
      <c r="AN74" s="119"/>
      <c r="AO74" s="12"/>
    </row>
    <row r="75" spans="1:41" ht="12.75" customHeight="1">
      <c r="A75" s="11"/>
      <c r="B75" s="116" t="s">
        <v>10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7"/>
      <c r="T75" s="21">
        <v>421</v>
      </c>
      <c r="U75" s="22" t="s">
        <v>12</v>
      </c>
      <c r="V75" s="23">
        <v>4</v>
      </c>
      <c r="W75" s="23">
        <v>9</v>
      </c>
      <c r="X75" s="56" t="s">
        <v>115</v>
      </c>
      <c r="Y75" s="25" t="s">
        <v>10</v>
      </c>
      <c r="Z75" s="114"/>
      <c r="AA75" s="114"/>
      <c r="AB75" s="114"/>
      <c r="AC75" s="114"/>
      <c r="AD75" s="114"/>
      <c r="AE75" s="114"/>
      <c r="AF75" s="114"/>
      <c r="AG75" s="115"/>
      <c r="AH75" s="60">
        <v>527.88580999999999</v>
      </c>
      <c r="AI75" s="110"/>
      <c r="AJ75" s="111"/>
      <c r="AK75" s="49">
        <v>0</v>
      </c>
      <c r="AL75" s="118"/>
      <c r="AM75" s="119"/>
      <c r="AN75" s="119"/>
      <c r="AO75" s="12"/>
    </row>
    <row r="76" spans="1:41" ht="12.75" customHeight="1">
      <c r="A76" s="11"/>
      <c r="B76" s="116">
        <v>501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7"/>
      <c r="T76" s="21">
        <v>421</v>
      </c>
      <c r="U76" s="22" t="s">
        <v>52</v>
      </c>
      <c r="V76" s="34">
        <v>5</v>
      </c>
      <c r="W76" s="34">
        <v>1</v>
      </c>
      <c r="X76" s="35" t="s">
        <v>4</v>
      </c>
      <c r="Y76" s="36" t="s">
        <v>4</v>
      </c>
      <c r="Z76" s="122"/>
      <c r="AA76" s="122"/>
      <c r="AB76" s="122"/>
      <c r="AC76" s="122"/>
      <c r="AD76" s="122"/>
      <c r="AE76" s="122"/>
      <c r="AF76" s="122"/>
      <c r="AG76" s="123"/>
      <c r="AH76" s="65">
        <f>AH77</f>
        <v>53.676560000000002</v>
      </c>
      <c r="AI76" s="112"/>
      <c r="AJ76" s="113"/>
      <c r="AK76" s="48">
        <v>0</v>
      </c>
      <c r="AL76" s="118"/>
      <c r="AM76" s="119"/>
      <c r="AN76" s="119"/>
      <c r="AO76" s="12"/>
    </row>
    <row r="77" spans="1:41" ht="53.25" customHeight="1">
      <c r="A77" s="11"/>
      <c r="B77" s="116" t="s">
        <v>50</v>
      </c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7"/>
      <c r="T77" s="21">
        <v>421</v>
      </c>
      <c r="U77" s="22" t="s">
        <v>51</v>
      </c>
      <c r="V77" s="23">
        <v>5</v>
      </c>
      <c r="W77" s="23">
        <v>1</v>
      </c>
      <c r="X77" s="24" t="s">
        <v>50</v>
      </c>
      <c r="Y77" s="25" t="s">
        <v>4</v>
      </c>
      <c r="Z77" s="114"/>
      <c r="AA77" s="114"/>
      <c r="AB77" s="114"/>
      <c r="AC77" s="114"/>
      <c r="AD77" s="114"/>
      <c r="AE77" s="114"/>
      <c r="AF77" s="114"/>
      <c r="AG77" s="115"/>
      <c r="AH77" s="60">
        <f>AH78</f>
        <v>53.676560000000002</v>
      </c>
      <c r="AI77" s="110"/>
      <c r="AJ77" s="111"/>
      <c r="AK77" s="49">
        <v>0</v>
      </c>
      <c r="AL77" s="118"/>
      <c r="AM77" s="119"/>
      <c r="AN77" s="119"/>
      <c r="AO77" s="12"/>
    </row>
    <row r="78" spans="1:41" ht="63.75" customHeight="1">
      <c r="A78" s="11"/>
      <c r="B78" s="116" t="s">
        <v>49</v>
      </c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7"/>
      <c r="T78" s="21">
        <v>421</v>
      </c>
      <c r="U78" s="22" t="s">
        <v>13</v>
      </c>
      <c r="V78" s="23">
        <v>5</v>
      </c>
      <c r="W78" s="23">
        <v>1</v>
      </c>
      <c r="X78" s="56" t="s">
        <v>116</v>
      </c>
      <c r="Y78" s="25" t="s">
        <v>4</v>
      </c>
      <c r="Z78" s="114"/>
      <c r="AA78" s="114"/>
      <c r="AB78" s="114"/>
      <c r="AC78" s="114"/>
      <c r="AD78" s="114"/>
      <c r="AE78" s="114"/>
      <c r="AF78" s="114"/>
      <c r="AG78" s="115"/>
      <c r="AH78" s="60">
        <f>AH79</f>
        <v>53.676560000000002</v>
      </c>
      <c r="AI78" s="110"/>
      <c r="AJ78" s="111"/>
      <c r="AK78" s="49">
        <v>0</v>
      </c>
      <c r="AL78" s="118"/>
      <c r="AM78" s="119"/>
      <c r="AN78" s="119"/>
      <c r="AO78" s="12"/>
    </row>
    <row r="79" spans="1:41" ht="12.75" customHeight="1">
      <c r="A79" s="11"/>
      <c r="B79" s="116" t="s">
        <v>10</v>
      </c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7"/>
      <c r="T79" s="21">
        <v>421</v>
      </c>
      <c r="U79" s="22" t="s">
        <v>12</v>
      </c>
      <c r="V79" s="23">
        <v>5</v>
      </c>
      <c r="W79" s="23">
        <v>1</v>
      </c>
      <c r="X79" s="56" t="s">
        <v>116</v>
      </c>
      <c r="Y79" s="25" t="s">
        <v>10</v>
      </c>
      <c r="Z79" s="114"/>
      <c r="AA79" s="114"/>
      <c r="AB79" s="114"/>
      <c r="AC79" s="114"/>
      <c r="AD79" s="114"/>
      <c r="AE79" s="114"/>
      <c r="AF79" s="114"/>
      <c r="AG79" s="115"/>
      <c r="AH79" s="60">
        <v>53.676560000000002</v>
      </c>
      <c r="AI79" s="110"/>
      <c r="AJ79" s="111"/>
      <c r="AK79" s="49">
        <v>0</v>
      </c>
      <c r="AL79" s="118"/>
      <c r="AM79" s="119"/>
      <c r="AN79" s="119"/>
      <c r="AO79" s="12"/>
    </row>
    <row r="80" spans="1:41" ht="12.75" customHeight="1">
      <c r="A80" s="11"/>
      <c r="B80" s="116">
        <v>503</v>
      </c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7"/>
      <c r="T80" s="21">
        <v>421</v>
      </c>
      <c r="U80" s="22" t="s">
        <v>48</v>
      </c>
      <c r="V80" s="34">
        <v>5</v>
      </c>
      <c r="W80" s="34">
        <v>3</v>
      </c>
      <c r="X80" s="35" t="s">
        <v>4</v>
      </c>
      <c r="Y80" s="36" t="s">
        <v>4</v>
      </c>
      <c r="Z80" s="122"/>
      <c r="AA80" s="122"/>
      <c r="AB80" s="122"/>
      <c r="AC80" s="122"/>
      <c r="AD80" s="122"/>
      <c r="AE80" s="122"/>
      <c r="AF80" s="122"/>
      <c r="AG80" s="123"/>
      <c r="AH80" s="65">
        <f>AH83+AH84</f>
        <v>1563.16264</v>
      </c>
      <c r="AI80" s="112"/>
      <c r="AJ80" s="113"/>
      <c r="AK80" s="65">
        <f>AK83+AK84</f>
        <v>499.73102</v>
      </c>
      <c r="AL80" s="118"/>
      <c r="AM80" s="119"/>
      <c r="AN80" s="119"/>
      <c r="AO80" s="12"/>
    </row>
    <row r="81" spans="1:41" ht="32.25" customHeight="1">
      <c r="A81" s="11"/>
      <c r="B81" s="116" t="s">
        <v>46</v>
      </c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7"/>
      <c r="T81" s="21">
        <v>421</v>
      </c>
      <c r="U81" s="22" t="s">
        <v>47</v>
      </c>
      <c r="V81" s="23">
        <v>5</v>
      </c>
      <c r="W81" s="23">
        <v>3</v>
      </c>
      <c r="X81" s="24" t="s">
        <v>46</v>
      </c>
      <c r="Y81" s="25" t="s">
        <v>4</v>
      </c>
      <c r="Z81" s="114"/>
      <c r="AA81" s="114"/>
      <c r="AB81" s="114"/>
      <c r="AC81" s="114"/>
      <c r="AD81" s="114"/>
      <c r="AE81" s="114"/>
      <c r="AF81" s="114"/>
      <c r="AG81" s="115"/>
      <c r="AH81" s="60">
        <f>AH82</f>
        <v>153.06155999999999</v>
      </c>
      <c r="AI81" s="110"/>
      <c r="AJ81" s="111"/>
      <c r="AK81" s="49">
        <v>0</v>
      </c>
      <c r="AL81" s="118"/>
      <c r="AM81" s="119"/>
      <c r="AN81" s="119"/>
      <c r="AO81" s="12"/>
    </row>
    <row r="82" spans="1:41" ht="63.75" customHeight="1">
      <c r="A82" s="11"/>
      <c r="B82" s="116" t="s">
        <v>45</v>
      </c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7"/>
      <c r="T82" s="21">
        <v>421</v>
      </c>
      <c r="U82" s="22" t="s">
        <v>13</v>
      </c>
      <c r="V82" s="23">
        <v>5</v>
      </c>
      <c r="W82" s="23">
        <v>3</v>
      </c>
      <c r="X82" s="24">
        <v>2107820</v>
      </c>
      <c r="Y82" s="25" t="s">
        <v>4</v>
      </c>
      <c r="Z82" s="114"/>
      <c r="AA82" s="114"/>
      <c r="AB82" s="114"/>
      <c r="AC82" s="114"/>
      <c r="AD82" s="114"/>
      <c r="AE82" s="114"/>
      <c r="AF82" s="114"/>
      <c r="AG82" s="115"/>
      <c r="AH82" s="60">
        <f>AH83</f>
        <v>153.06155999999999</v>
      </c>
      <c r="AI82" s="110"/>
      <c r="AJ82" s="111"/>
      <c r="AK82" s="49">
        <v>0</v>
      </c>
      <c r="AL82" s="118"/>
      <c r="AM82" s="119"/>
      <c r="AN82" s="119"/>
      <c r="AO82" s="12"/>
    </row>
    <row r="83" spans="1:41" ht="12.75" customHeight="1">
      <c r="A83" s="11"/>
      <c r="B83" s="116" t="s">
        <v>10</v>
      </c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7"/>
      <c r="T83" s="21">
        <v>421</v>
      </c>
      <c r="U83" s="22" t="s">
        <v>12</v>
      </c>
      <c r="V83" s="23">
        <v>5</v>
      </c>
      <c r="W83" s="23">
        <v>3</v>
      </c>
      <c r="X83" s="24">
        <v>2107820</v>
      </c>
      <c r="Y83" s="25" t="s">
        <v>10</v>
      </c>
      <c r="Z83" s="114"/>
      <c r="AA83" s="114"/>
      <c r="AB83" s="114"/>
      <c r="AC83" s="114"/>
      <c r="AD83" s="114"/>
      <c r="AE83" s="114"/>
      <c r="AF83" s="114"/>
      <c r="AG83" s="115"/>
      <c r="AH83" s="60">
        <v>153.06155999999999</v>
      </c>
      <c r="AI83" s="110"/>
      <c r="AJ83" s="111"/>
      <c r="AK83" s="49">
        <v>0</v>
      </c>
      <c r="AL83" s="118"/>
      <c r="AM83" s="119"/>
      <c r="AN83" s="119"/>
      <c r="AO83" s="12"/>
    </row>
    <row r="84" spans="1:41" ht="21.75" customHeight="1">
      <c r="A84" s="11"/>
      <c r="B84" s="116" t="s">
        <v>7</v>
      </c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7"/>
      <c r="T84" s="21">
        <v>421</v>
      </c>
      <c r="U84" s="22" t="s">
        <v>8</v>
      </c>
      <c r="V84" s="23">
        <v>5</v>
      </c>
      <c r="W84" s="23">
        <v>3</v>
      </c>
      <c r="X84" s="24" t="s">
        <v>7</v>
      </c>
      <c r="Y84" s="25" t="s">
        <v>4</v>
      </c>
      <c r="Z84" s="114"/>
      <c r="AA84" s="114"/>
      <c r="AB84" s="114"/>
      <c r="AC84" s="114"/>
      <c r="AD84" s="114"/>
      <c r="AE84" s="114"/>
      <c r="AF84" s="114"/>
      <c r="AG84" s="115"/>
      <c r="AH84" s="60">
        <f>AH86+AH88+AH89</f>
        <v>1410.1010799999999</v>
      </c>
      <c r="AI84" s="110"/>
      <c r="AJ84" s="111"/>
      <c r="AK84" s="60">
        <f>AK88+AK90</f>
        <v>499.73102</v>
      </c>
      <c r="AL84" s="118"/>
      <c r="AM84" s="119"/>
      <c r="AN84" s="119"/>
      <c r="AO84" s="12"/>
    </row>
    <row r="85" spans="1:41" ht="21.75" customHeight="1">
      <c r="A85" s="11"/>
      <c r="B85" s="116" t="s">
        <v>29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7"/>
      <c r="T85" s="21">
        <v>421</v>
      </c>
      <c r="U85" s="22" t="s">
        <v>31</v>
      </c>
      <c r="V85" s="23">
        <v>5</v>
      </c>
      <c r="W85" s="23">
        <v>3</v>
      </c>
      <c r="X85" s="24" t="s">
        <v>29</v>
      </c>
      <c r="Y85" s="25" t="s">
        <v>4</v>
      </c>
      <c r="Z85" s="114"/>
      <c r="AA85" s="114"/>
      <c r="AB85" s="114"/>
      <c r="AC85" s="114"/>
      <c r="AD85" s="114"/>
      <c r="AE85" s="114"/>
      <c r="AF85" s="114"/>
      <c r="AG85" s="115"/>
      <c r="AH85" s="60">
        <f>AH86</f>
        <v>497.76705999999979</v>
      </c>
      <c r="AI85" s="110"/>
      <c r="AJ85" s="111"/>
      <c r="AK85" s="49">
        <v>0</v>
      </c>
      <c r="AL85" s="118"/>
      <c r="AM85" s="119"/>
      <c r="AN85" s="119"/>
      <c r="AO85" s="12"/>
    </row>
    <row r="86" spans="1:41" ht="21.75" customHeight="1">
      <c r="A86" s="11"/>
      <c r="B86" s="116" t="s">
        <v>28</v>
      </c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7"/>
      <c r="T86" s="21">
        <v>421</v>
      </c>
      <c r="U86" s="22" t="s">
        <v>30</v>
      </c>
      <c r="V86" s="23">
        <v>5</v>
      </c>
      <c r="W86" s="23">
        <v>3</v>
      </c>
      <c r="X86" s="24" t="s">
        <v>29</v>
      </c>
      <c r="Y86" s="25" t="s">
        <v>28</v>
      </c>
      <c r="Z86" s="114"/>
      <c r="AA86" s="114"/>
      <c r="AB86" s="114"/>
      <c r="AC86" s="114"/>
      <c r="AD86" s="114"/>
      <c r="AE86" s="114"/>
      <c r="AF86" s="114"/>
      <c r="AG86" s="115"/>
      <c r="AH86" s="60">
        <f>1563.16264-AH83-AH88-AH90</f>
        <v>497.76705999999979</v>
      </c>
      <c r="AI86" s="110"/>
      <c r="AJ86" s="111"/>
      <c r="AK86" s="49">
        <v>0</v>
      </c>
      <c r="AL86" s="118"/>
      <c r="AM86" s="119"/>
      <c r="AN86" s="119"/>
      <c r="AO86" s="12"/>
    </row>
    <row r="87" spans="1:41" ht="21.75" customHeight="1">
      <c r="A87" s="11"/>
      <c r="B87" s="116" t="s">
        <v>43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7"/>
      <c r="T87" s="21">
        <v>421</v>
      </c>
      <c r="U87" s="22" t="s">
        <v>44</v>
      </c>
      <c r="V87" s="23">
        <v>5</v>
      </c>
      <c r="W87" s="23">
        <v>3</v>
      </c>
      <c r="X87" s="24" t="s">
        <v>43</v>
      </c>
      <c r="Y87" s="25" t="s">
        <v>4</v>
      </c>
      <c r="Z87" s="114"/>
      <c r="AA87" s="114"/>
      <c r="AB87" s="114"/>
      <c r="AC87" s="114"/>
      <c r="AD87" s="114"/>
      <c r="AE87" s="114"/>
      <c r="AF87" s="114"/>
      <c r="AG87" s="115"/>
      <c r="AH87" s="60">
        <f>AH88</f>
        <v>87.128020000000006</v>
      </c>
      <c r="AI87" s="110"/>
      <c r="AJ87" s="111"/>
      <c r="AK87" s="49">
        <f>AK88</f>
        <v>87.128020000000006</v>
      </c>
      <c r="AL87" s="118"/>
      <c r="AM87" s="119"/>
      <c r="AN87" s="119"/>
      <c r="AO87" s="12"/>
    </row>
    <row r="88" spans="1:41" ht="21.75" customHeight="1">
      <c r="A88" s="11"/>
      <c r="B88" s="116" t="s">
        <v>28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7"/>
      <c r="T88" s="21">
        <v>421</v>
      </c>
      <c r="U88" s="22" t="s">
        <v>30</v>
      </c>
      <c r="V88" s="23">
        <v>5</v>
      </c>
      <c r="W88" s="23">
        <v>3</v>
      </c>
      <c r="X88" s="24" t="s">
        <v>43</v>
      </c>
      <c r="Y88" s="25" t="s">
        <v>28</v>
      </c>
      <c r="Z88" s="114"/>
      <c r="AA88" s="114"/>
      <c r="AB88" s="114"/>
      <c r="AC88" s="114"/>
      <c r="AD88" s="114"/>
      <c r="AE88" s="114"/>
      <c r="AF88" s="114"/>
      <c r="AG88" s="115"/>
      <c r="AH88" s="60">
        <v>87.128020000000006</v>
      </c>
      <c r="AI88" s="110"/>
      <c r="AJ88" s="111"/>
      <c r="AK88" s="49">
        <v>87.128020000000006</v>
      </c>
      <c r="AL88" s="118"/>
      <c r="AM88" s="119"/>
      <c r="AN88" s="119"/>
      <c r="AO88" s="12"/>
    </row>
    <row r="89" spans="1:41" ht="21.75" customHeight="1">
      <c r="A89" s="1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3"/>
      <c r="T89" s="63"/>
      <c r="U89" s="22" t="s">
        <v>121</v>
      </c>
      <c r="V89" s="23">
        <v>5</v>
      </c>
      <c r="W89" s="23">
        <v>3</v>
      </c>
      <c r="X89" s="24">
        <v>9907350</v>
      </c>
      <c r="Y89" s="25"/>
      <c r="Z89" s="61"/>
      <c r="AA89" s="61"/>
      <c r="AB89" s="61"/>
      <c r="AC89" s="61"/>
      <c r="AD89" s="61"/>
      <c r="AE89" s="61"/>
      <c r="AF89" s="61"/>
      <c r="AG89" s="66"/>
      <c r="AH89" s="60">
        <f>AH90</f>
        <v>825.20600000000002</v>
      </c>
      <c r="AI89" s="59"/>
      <c r="AJ89" s="60"/>
      <c r="AK89" s="49">
        <f>AK90</f>
        <v>412.60300000000001</v>
      </c>
      <c r="AL89" s="57"/>
      <c r="AM89" s="58"/>
      <c r="AN89" s="58"/>
      <c r="AO89" s="12"/>
    </row>
    <row r="90" spans="1:41" ht="21.75" customHeight="1">
      <c r="A90" s="1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3"/>
      <c r="T90" s="63"/>
      <c r="U90" s="22" t="s">
        <v>59</v>
      </c>
      <c r="V90" s="23">
        <v>5</v>
      </c>
      <c r="W90" s="23">
        <v>3</v>
      </c>
      <c r="X90" s="24">
        <v>9907350</v>
      </c>
      <c r="Y90" s="25">
        <v>810</v>
      </c>
      <c r="Z90" s="61"/>
      <c r="AA90" s="61"/>
      <c r="AB90" s="61"/>
      <c r="AC90" s="61"/>
      <c r="AD90" s="61"/>
      <c r="AE90" s="61"/>
      <c r="AF90" s="61"/>
      <c r="AG90" s="66"/>
      <c r="AH90" s="60">
        <v>825.20600000000002</v>
      </c>
      <c r="AI90" s="59"/>
      <c r="AJ90" s="60"/>
      <c r="AK90" s="49">
        <f>AH90/2</f>
        <v>412.60300000000001</v>
      </c>
      <c r="AL90" s="57"/>
      <c r="AM90" s="58"/>
      <c r="AN90" s="58"/>
      <c r="AO90" s="12"/>
    </row>
    <row r="91" spans="1:41" ht="21.75" customHeight="1">
      <c r="A91" s="11"/>
      <c r="B91" s="116">
        <v>603</v>
      </c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7"/>
      <c r="T91" s="21">
        <v>421</v>
      </c>
      <c r="U91" s="22" t="s">
        <v>42</v>
      </c>
      <c r="V91" s="34">
        <v>6</v>
      </c>
      <c r="W91" s="34">
        <v>3</v>
      </c>
      <c r="X91" s="35" t="s">
        <v>4</v>
      </c>
      <c r="Y91" s="36" t="s">
        <v>4</v>
      </c>
      <c r="Z91" s="122"/>
      <c r="AA91" s="122"/>
      <c r="AB91" s="122"/>
      <c r="AC91" s="122"/>
      <c r="AD91" s="122"/>
      <c r="AE91" s="122"/>
      <c r="AF91" s="122"/>
      <c r="AG91" s="123"/>
      <c r="AH91" s="65">
        <f>AH92</f>
        <v>2</v>
      </c>
      <c r="AI91" s="112"/>
      <c r="AJ91" s="113"/>
      <c r="AK91" s="48">
        <v>0</v>
      </c>
      <c r="AL91" s="118"/>
      <c r="AM91" s="119"/>
      <c r="AN91" s="119"/>
      <c r="AO91" s="12"/>
    </row>
    <row r="92" spans="1:41" ht="21.75" customHeight="1">
      <c r="A92" s="11"/>
      <c r="B92" s="116" t="s">
        <v>7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7"/>
      <c r="T92" s="21">
        <v>421</v>
      </c>
      <c r="U92" s="22" t="s">
        <v>8</v>
      </c>
      <c r="V92" s="23">
        <v>6</v>
      </c>
      <c r="W92" s="23">
        <v>3</v>
      </c>
      <c r="X92" s="24" t="s">
        <v>7</v>
      </c>
      <c r="Y92" s="25" t="s">
        <v>4</v>
      </c>
      <c r="Z92" s="114"/>
      <c r="AA92" s="114"/>
      <c r="AB92" s="114"/>
      <c r="AC92" s="114"/>
      <c r="AD92" s="114"/>
      <c r="AE92" s="114"/>
      <c r="AF92" s="114"/>
      <c r="AG92" s="115"/>
      <c r="AH92" s="60">
        <f>AH93+AH95</f>
        <v>2</v>
      </c>
      <c r="AI92" s="110"/>
      <c r="AJ92" s="111"/>
      <c r="AK92" s="49">
        <v>0</v>
      </c>
      <c r="AL92" s="118"/>
      <c r="AM92" s="119"/>
      <c r="AN92" s="119"/>
      <c r="AO92" s="12"/>
    </row>
    <row r="93" spans="1:41" ht="21.75" customHeight="1">
      <c r="A93" s="11"/>
      <c r="B93" s="116" t="s">
        <v>29</v>
      </c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7"/>
      <c r="T93" s="21">
        <v>421</v>
      </c>
      <c r="U93" s="22" t="s">
        <v>31</v>
      </c>
      <c r="V93" s="23">
        <v>6</v>
      </c>
      <c r="W93" s="23">
        <v>3</v>
      </c>
      <c r="X93" s="24" t="s">
        <v>29</v>
      </c>
      <c r="Y93" s="25" t="s">
        <v>4</v>
      </c>
      <c r="Z93" s="114"/>
      <c r="AA93" s="114"/>
      <c r="AB93" s="114"/>
      <c r="AC93" s="114"/>
      <c r="AD93" s="114"/>
      <c r="AE93" s="114"/>
      <c r="AF93" s="114"/>
      <c r="AG93" s="115"/>
      <c r="AH93" s="60">
        <f>AH94</f>
        <v>2</v>
      </c>
      <c r="AI93" s="110"/>
      <c r="AJ93" s="111"/>
      <c r="AK93" s="49">
        <v>0</v>
      </c>
      <c r="AL93" s="118"/>
      <c r="AM93" s="119"/>
      <c r="AN93" s="119"/>
      <c r="AO93" s="12"/>
    </row>
    <row r="94" spans="1:41" ht="21.75" customHeight="1">
      <c r="A94" s="11"/>
      <c r="B94" s="116" t="s">
        <v>28</v>
      </c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7"/>
      <c r="T94" s="21">
        <v>421</v>
      </c>
      <c r="U94" s="22" t="s">
        <v>30</v>
      </c>
      <c r="V94" s="23">
        <v>6</v>
      </c>
      <c r="W94" s="23">
        <v>3</v>
      </c>
      <c r="X94" s="24" t="s">
        <v>29</v>
      </c>
      <c r="Y94" s="25" t="s">
        <v>28</v>
      </c>
      <c r="Z94" s="114"/>
      <c r="AA94" s="114"/>
      <c r="AB94" s="114"/>
      <c r="AC94" s="114"/>
      <c r="AD94" s="114"/>
      <c r="AE94" s="114"/>
      <c r="AF94" s="114"/>
      <c r="AG94" s="115"/>
      <c r="AH94" s="60">
        <v>2</v>
      </c>
      <c r="AI94" s="110"/>
      <c r="AJ94" s="111"/>
      <c r="AK94" s="49">
        <v>0</v>
      </c>
      <c r="AL94" s="118"/>
      <c r="AM94" s="119"/>
      <c r="AN94" s="119"/>
      <c r="AO94" s="12"/>
    </row>
    <row r="95" spans="1:41" ht="12.75" hidden="1" customHeight="1">
      <c r="A95" s="11"/>
      <c r="B95" s="116" t="s">
        <v>3</v>
      </c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7"/>
      <c r="T95" s="21">
        <v>421</v>
      </c>
      <c r="U95" s="22" t="s">
        <v>6</v>
      </c>
      <c r="V95" s="23">
        <v>6</v>
      </c>
      <c r="W95" s="23">
        <v>3</v>
      </c>
      <c r="X95" s="24" t="s">
        <v>3</v>
      </c>
      <c r="Y95" s="25" t="s">
        <v>4</v>
      </c>
      <c r="Z95" s="114"/>
      <c r="AA95" s="114"/>
      <c r="AB95" s="114"/>
      <c r="AC95" s="114"/>
      <c r="AD95" s="114"/>
      <c r="AE95" s="114"/>
      <c r="AF95" s="114"/>
      <c r="AG95" s="115"/>
      <c r="AH95" s="60">
        <f>AH96</f>
        <v>0</v>
      </c>
      <c r="AI95" s="110"/>
      <c r="AJ95" s="111"/>
      <c r="AK95" s="49">
        <v>0</v>
      </c>
      <c r="AL95" s="118"/>
      <c r="AM95" s="119"/>
      <c r="AN95" s="119"/>
      <c r="AO95" s="12"/>
    </row>
    <row r="96" spans="1:41" ht="12.75" hidden="1" customHeight="1">
      <c r="A96" s="11"/>
      <c r="B96" s="116" t="s">
        <v>40</v>
      </c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7"/>
      <c r="T96" s="21">
        <v>421</v>
      </c>
      <c r="U96" s="22" t="s">
        <v>41</v>
      </c>
      <c r="V96" s="23">
        <v>6</v>
      </c>
      <c r="W96" s="23">
        <v>3</v>
      </c>
      <c r="X96" s="24" t="s">
        <v>3</v>
      </c>
      <c r="Y96" s="25" t="s">
        <v>40</v>
      </c>
      <c r="Z96" s="114"/>
      <c r="AA96" s="114"/>
      <c r="AB96" s="114"/>
      <c r="AC96" s="114"/>
      <c r="AD96" s="114"/>
      <c r="AE96" s="114"/>
      <c r="AF96" s="114"/>
      <c r="AG96" s="115"/>
      <c r="AH96" s="60">
        <v>0</v>
      </c>
      <c r="AI96" s="110"/>
      <c r="AJ96" s="111"/>
      <c r="AK96" s="49">
        <v>0</v>
      </c>
      <c r="AL96" s="118"/>
      <c r="AM96" s="119"/>
      <c r="AN96" s="119"/>
      <c r="AO96" s="12"/>
    </row>
    <row r="97" spans="1:41" ht="12.75" customHeight="1">
      <c r="A97" s="11"/>
      <c r="B97" s="116">
        <v>707</v>
      </c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7"/>
      <c r="T97" s="21">
        <v>421</v>
      </c>
      <c r="U97" s="22" t="s">
        <v>39</v>
      </c>
      <c r="V97" s="34">
        <v>7</v>
      </c>
      <c r="W97" s="34">
        <v>7</v>
      </c>
      <c r="X97" s="35" t="s">
        <v>4</v>
      </c>
      <c r="Y97" s="36" t="s">
        <v>4</v>
      </c>
      <c r="Z97" s="122"/>
      <c r="AA97" s="122"/>
      <c r="AB97" s="122"/>
      <c r="AC97" s="122"/>
      <c r="AD97" s="122"/>
      <c r="AE97" s="122"/>
      <c r="AF97" s="122"/>
      <c r="AG97" s="123"/>
      <c r="AH97" s="65">
        <v>50</v>
      </c>
      <c r="AI97" s="112"/>
      <c r="AJ97" s="113"/>
      <c r="AK97" s="48">
        <v>0</v>
      </c>
      <c r="AL97" s="118"/>
      <c r="AM97" s="119"/>
      <c r="AN97" s="119"/>
      <c r="AO97" s="12"/>
    </row>
    <row r="98" spans="1:41" ht="53.25" customHeight="1">
      <c r="A98" s="11"/>
      <c r="B98" s="116" t="s">
        <v>37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7"/>
      <c r="T98" s="21">
        <v>421</v>
      </c>
      <c r="U98" s="22" t="s">
        <v>38</v>
      </c>
      <c r="V98" s="23">
        <v>7</v>
      </c>
      <c r="W98" s="23">
        <v>7</v>
      </c>
      <c r="X98" s="24" t="s">
        <v>37</v>
      </c>
      <c r="Y98" s="25" t="s">
        <v>4</v>
      </c>
      <c r="Z98" s="114"/>
      <c r="AA98" s="114"/>
      <c r="AB98" s="114"/>
      <c r="AC98" s="114"/>
      <c r="AD98" s="114"/>
      <c r="AE98" s="114"/>
      <c r="AF98" s="114"/>
      <c r="AG98" s="115"/>
      <c r="AH98" s="60">
        <v>50</v>
      </c>
      <c r="AI98" s="110"/>
      <c r="AJ98" s="111"/>
      <c r="AK98" s="49">
        <v>0</v>
      </c>
      <c r="AL98" s="118"/>
      <c r="AM98" s="119"/>
      <c r="AN98" s="119"/>
      <c r="AO98" s="12"/>
    </row>
    <row r="99" spans="1:41" ht="63.75" customHeight="1">
      <c r="A99" s="11"/>
      <c r="B99" s="116" t="s">
        <v>36</v>
      </c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7"/>
      <c r="T99" s="21">
        <v>421</v>
      </c>
      <c r="U99" s="22" t="s">
        <v>13</v>
      </c>
      <c r="V99" s="23">
        <v>7</v>
      </c>
      <c r="W99" s="23">
        <v>7</v>
      </c>
      <c r="X99" s="56" t="s">
        <v>117</v>
      </c>
      <c r="Y99" s="25" t="s">
        <v>4</v>
      </c>
      <c r="Z99" s="114"/>
      <c r="AA99" s="114"/>
      <c r="AB99" s="114"/>
      <c r="AC99" s="114"/>
      <c r="AD99" s="114"/>
      <c r="AE99" s="114"/>
      <c r="AF99" s="114"/>
      <c r="AG99" s="115"/>
      <c r="AH99" s="60">
        <v>50</v>
      </c>
      <c r="AI99" s="110"/>
      <c r="AJ99" s="111"/>
      <c r="AK99" s="49">
        <v>0</v>
      </c>
      <c r="AL99" s="118"/>
      <c r="AM99" s="119"/>
      <c r="AN99" s="119"/>
      <c r="AO99" s="12"/>
    </row>
    <row r="100" spans="1:41" ht="12.75" customHeight="1">
      <c r="A100" s="11"/>
      <c r="B100" s="116" t="s">
        <v>10</v>
      </c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7"/>
      <c r="T100" s="21">
        <v>421</v>
      </c>
      <c r="U100" s="22" t="s">
        <v>12</v>
      </c>
      <c r="V100" s="23">
        <v>7</v>
      </c>
      <c r="W100" s="23">
        <v>7</v>
      </c>
      <c r="X100" s="56" t="s">
        <v>117</v>
      </c>
      <c r="Y100" s="25" t="s">
        <v>10</v>
      </c>
      <c r="Z100" s="114"/>
      <c r="AA100" s="114"/>
      <c r="AB100" s="114"/>
      <c r="AC100" s="114"/>
      <c r="AD100" s="114"/>
      <c r="AE100" s="114"/>
      <c r="AF100" s="114"/>
      <c r="AG100" s="115"/>
      <c r="AH100" s="60">
        <v>50</v>
      </c>
      <c r="AI100" s="110"/>
      <c r="AJ100" s="111"/>
      <c r="AK100" s="49">
        <v>0</v>
      </c>
      <c r="AL100" s="118"/>
      <c r="AM100" s="119"/>
      <c r="AN100" s="119"/>
      <c r="AO100" s="12"/>
    </row>
    <row r="101" spans="1:41" ht="12.75" customHeight="1">
      <c r="A101" s="11"/>
      <c r="B101" s="116">
        <v>801</v>
      </c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7"/>
      <c r="T101" s="21">
        <v>421</v>
      </c>
      <c r="U101" s="22" t="s">
        <v>35</v>
      </c>
      <c r="V101" s="34">
        <v>8</v>
      </c>
      <c r="W101" s="34">
        <v>1</v>
      </c>
      <c r="X101" s="35" t="s">
        <v>4</v>
      </c>
      <c r="Y101" s="36" t="s">
        <v>4</v>
      </c>
      <c r="Z101" s="122"/>
      <c r="AA101" s="122"/>
      <c r="AB101" s="122"/>
      <c r="AC101" s="122"/>
      <c r="AD101" s="122"/>
      <c r="AE101" s="122"/>
      <c r="AF101" s="122"/>
      <c r="AG101" s="123"/>
      <c r="AH101" s="65">
        <f>AH104+AH107+AH110</f>
        <v>1186.4737500000001</v>
      </c>
      <c r="AI101" s="112"/>
      <c r="AJ101" s="113"/>
      <c r="AK101" s="48">
        <v>0</v>
      </c>
      <c r="AL101" s="118"/>
      <c r="AM101" s="119"/>
      <c r="AN101" s="119"/>
      <c r="AO101" s="12"/>
    </row>
    <row r="102" spans="1:41" ht="32.25" customHeight="1">
      <c r="A102" s="11"/>
      <c r="B102" s="116" t="s">
        <v>25</v>
      </c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7"/>
      <c r="T102" s="21">
        <v>421</v>
      </c>
      <c r="U102" s="22" t="s">
        <v>26</v>
      </c>
      <c r="V102" s="23">
        <v>8</v>
      </c>
      <c r="W102" s="23">
        <v>1</v>
      </c>
      <c r="X102" s="24" t="s">
        <v>25</v>
      </c>
      <c r="Y102" s="25" t="s">
        <v>4</v>
      </c>
      <c r="Z102" s="114"/>
      <c r="AA102" s="114"/>
      <c r="AB102" s="114"/>
      <c r="AC102" s="114"/>
      <c r="AD102" s="114"/>
      <c r="AE102" s="114"/>
      <c r="AF102" s="114"/>
      <c r="AG102" s="115"/>
      <c r="AH102" s="60">
        <f>AH103</f>
        <v>513.75319999999999</v>
      </c>
      <c r="AI102" s="110"/>
      <c r="AJ102" s="111"/>
      <c r="AK102" s="49">
        <v>0</v>
      </c>
      <c r="AL102" s="118"/>
      <c r="AM102" s="119"/>
      <c r="AN102" s="119"/>
      <c r="AO102" s="12"/>
    </row>
    <row r="103" spans="1:41" ht="63.75" customHeight="1">
      <c r="A103" s="11"/>
      <c r="B103" s="116" t="s">
        <v>24</v>
      </c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7"/>
      <c r="T103" s="21">
        <v>421</v>
      </c>
      <c r="U103" s="22" t="s">
        <v>13</v>
      </c>
      <c r="V103" s="23">
        <v>8</v>
      </c>
      <c r="W103" s="23">
        <v>1</v>
      </c>
      <c r="X103" s="56" t="s">
        <v>118</v>
      </c>
      <c r="Y103" s="25" t="s">
        <v>4</v>
      </c>
      <c r="Z103" s="114"/>
      <c r="AA103" s="114"/>
      <c r="AB103" s="114"/>
      <c r="AC103" s="114"/>
      <c r="AD103" s="114"/>
      <c r="AE103" s="114"/>
      <c r="AF103" s="114"/>
      <c r="AG103" s="115"/>
      <c r="AH103" s="60">
        <f>AH104</f>
        <v>513.75319999999999</v>
      </c>
      <c r="AI103" s="110"/>
      <c r="AJ103" s="111"/>
      <c r="AK103" s="49">
        <v>0</v>
      </c>
      <c r="AL103" s="118"/>
      <c r="AM103" s="119"/>
      <c r="AN103" s="119"/>
      <c r="AO103" s="12"/>
    </row>
    <row r="104" spans="1:41" ht="12.75" customHeight="1">
      <c r="A104" s="11"/>
      <c r="B104" s="116" t="s">
        <v>10</v>
      </c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7"/>
      <c r="T104" s="21">
        <v>421</v>
      </c>
      <c r="U104" s="22" t="s">
        <v>12</v>
      </c>
      <c r="V104" s="23">
        <v>8</v>
      </c>
      <c r="W104" s="23">
        <v>1</v>
      </c>
      <c r="X104" s="56" t="s">
        <v>118</v>
      </c>
      <c r="Y104" s="25" t="s">
        <v>10</v>
      </c>
      <c r="Z104" s="114"/>
      <c r="AA104" s="114"/>
      <c r="AB104" s="114"/>
      <c r="AC104" s="114"/>
      <c r="AD104" s="114"/>
      <c r="AE104" s="114"/>
      <c r="AF104" s="114"/>
      <c r="AG104" s="115"/>
      <c r="AH104" s="60">
        <v>513.75319999999999</v>
      </c>
      <c r="AI104" s="110"/>
      <c r="AJ104" s="111"/>
      <c r="AK104" s="49">
        <v>0</v>
      </c>
      <c r="AL104" s="118"/>
      <c r="AM104" s="119"/>
      <c r="AN104" s="119"/>
      <c r="AO104" s="12"/>
    </row>
    <row r="105" spans="1:41" ht="32.25" customHeight="1">
      <c r="A105" s="11"/>
      <c r="B105" s="116" t="s">
        <v>33</v>
      </c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7"/>
      <c r="T105" s="21">
        <v>421</v>
      </c>
      <c r="U105" s="22" t="s">
        <v>34</v>
      </c>
      <c r="V105" s="23">
        <v>8</v>
      </c>
      <c r="W105" s="23">
        <v>1</v>
      </c>
      <c r="X105" s="24" t="s">
        <v>33</v>
      </c>
      <c r="Y105" s="25" t="s">
        <v>4</v>
      </c>
      <c r="Z105" s="114"/>
      <c r="AA105" s="114"/>
      <c r="AB105" s="114"/>
      <c r="AC105" s="114"/>
      <c r="AD105" s="114"/>
      <c r="AE105" s="114"/>
      <c r="AF105" s="114"/>
      <c r="AG105" s="115"/>
      <c r="AH105" s="60">
        <v>57.3</v>
      </c>
      <c r="AI105" s="110"/>
      <c r="AJ105" s="111"/>
      <c r="AK105" s="49">
        <v>0</v>
      </c>
      <c r="AL105" s="118"/>
      <c r="AM105" s="119"/>
      <c r="AN105" s="119"/>
      <c r="AO105" s="12"/>
    </row>
    <row r="106" spans="1:41" ht="21.75" customHeight="1">
      <c r="A106" s="11"/>
      <c r="B106" s="116" t="s">
        <v>32</v>
      </c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7"/>
      <c r="T106" s="21">
        <v>421</v>
      </c>
      <c r="U106" s="22" t="s">
        <v>31</v>
      </c>
      <c r="V106" s="23">
        <v>8</v>
      </c>
      <c r="W106" s="23">
        <v>1</v>
      </c>
      <c r="X106" s="24" t="s">
        <v>32</v>
      </c>
      <c r="Y106" s="25" t="s">
        <v>4</v>
      </c>
      <c r="Z106" s="114"/>
      <c r="AA106" s="114"/>
      <c r="AB106" s="114"/>
      <c r="AC106" s="114"/>
      <c r="AD106" s="114"/>
      <c r="AE106" s="114"/>
      <c r="AF106" s="114"/>
      <c r="AG106" s="115"/>
      <c r="AH106" s="60">
        <v>57.3</v>
      </c>
      <c r="AI106" s="110"/>
      <c r="AJ106" s="111"/>
      <c r="AK106" s="49">
        <v>0</v>
      </c>
      <c r="AL106" s="118"/>
      <c r="AM106" s="119"/>
      <c r="AN106" s="119"/>
      <c r="AO106" s="12"/>
    </row>
    <row r="107" spans="1:41" ht="21.75" customHeight="1">
      <c r="A107" s="11"/>
      <c r="B107" s="116" t="s">
        <v>28</v>
      </c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7"/>
      <c r="T107" s="21">
        <v>421</v>
      </c>
      <c r="U107" s="22" t="s">
        <v>30</v>
      </c>
      <c r="V107" s="23">
        <v>8</v>
      </c>
      <c r="W107" s="23">
        <v>1</v>
      </c>
      <c r="X107" s="24" t="s">
        <v>32</v>
      </c>
      <c r="Y107" s="25" t="s">
        <v>28</v>
      </c>
      <c r="Z107" s="114"/>
      <c r="AA107" s="114"/>
      <c r="AB107" s="114"/>
      <c r="AC107" s="114"/>
      <c r="AD107" s="114"/>
      <c r="AE107" s="114"/>
      <c r="AF107" s="114"/>
      <c r="AG107" s="115"/>
      <c r="AH107" s="60">
        <v>57.295299999999997</v>
      </c>
      <c r="AI107" s="110"/>
      <c r="AJ107" s="111"/>
      <c r="AK107" s="49">
        <v>0</v>
      </c>
      <c r="AL107" s="118"/>
      <c r="AM107" s="119"/>
      <c r="AN107" s="119"/>
      <c r="AO107" s="12"/>
    </row>
    <row r="108" spans="1:41" ht="21.75" customHeight="1">
      <c r="A108" s="11"/>
      <c r="B108" s="116" t="s">
        <v>7</v>
      </c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7"/>
      <c r="T108" s="21">
        <v>421</v>
      </c>
      <c r="U108" s="22" t="s">
        <v>8</v>
      </c>
      <c r="V108" s="23">
        <v>8</v>
      </c>
      <c r="W108" s="23">
        <v>1</v>
      </c>
      <c r="X108" s="24" t="s">
        <v>7</v>
      </c>
      <c r="Y108" s="25" t="s">
        <v>4</v>
      </c>
      <c r="Z108" s="114"/>
      <c r="AA108" s="114"/>
      <c r="AB108" s="114"/>
      <c r="AC108" s="114"/>
      <c r="AD108" s="114"/>
      <c r="AE108" s="114"/>
      <c r="AF108" s="114"/>
      <c r="AG108" s="115"/>
      <c r="AH108" s="60">
        <f>AH109</f>
        <v>615.42525000000012</v>
      </c>
      <c r="AI108" s="110"/>
      <c r="AJ108" s="111"/>
      <c r="AK108" s="49">
        <v>0</v>
      </c>
      <c r="AL108" s="118"/>
      <c r="AM108" s="119"/>
      <c r="AN108" s="119"/>
      <c r="AO108" s="12"/>
    </row>
    <row r="109" spans="1:41" ht="21.75" customHeight="1">
      <c r="A109" s="11"/>
      <c r="B109" s="116" t="s">
        <v>29</v>
      </c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7"/>
      <c r="T109" s="21">
        <v>421</v>
      </c>
      <c r="U109" s="22" t="s">
        <v>31</v>
      </c>
      <c r="V109" s="23">
        <v>8</v>
      </c>
      <c r="W109" s="23">
        <v>1</v>
      </c>
      <c r="X109" s="24" t="s">
        <v>29</v>
      </c>
      <c r="Y109" s="25" t="s">
        <v>4</v>
      </c>
      <c r="Z109" s="114"/>
      <c r="AA109" s="114"/>
      <c r="AB109" s="114"/>
      <c r="AC109" s="114"/>
      <c r="AD109" s="114"/>
      <c r="AE109" s="114"/>
      <c r="AF109" s="114"/>
      <c r="AG109" s="115"/>
      <c r="AH109" s="60">
        <f>AH110</f>
        <v>615.42525000000012</v>
      </c>
      <c r="AI109" s="110"/>
      <c r="AJ109" s="111"/>
      <c r="AK109" s="49">
        <v>0</v>
      </c>
      <c r="AL109" s="118"/>
      <c r="AM109" s="119"/>
      <c r="AN109" s="119"/>
      <c r="AO109" s="12"/>
    </row>
    <row r="110" spans="1:41" ht="21.75" customHeight="1">
      <c r="A110" s="11"/>
      <c r="B110" s="116" t="s">
        <v>28</v>
      </c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7"/>
      <c r="T110" s="21">
        <v>421</v>
      </c>
      <c r="U110" s="22" t="s">
        <v>30</v>
      </c>
      <c r="V110" s="23">
        <v>8</v>
      </c>
      <c r="W110" s="23">
        <v>1</v>
      </c>
      <c r="X110" s="24" t="s">
        <v>29</v>
      </c>
      <c r="Y110" s="25" t="s">
        <v>28</v>
      </c>
      <c r="Z110" s="114"/>
      <c r="AA110" s="114"/>
      <c r="AB110" s="114"/>
      <c r="AC110" s="114"/>
      <c r="AD110" s="114"/>
      <c r="AE110" s="114"/>
      <c r="AF110" s="114"/>
      <c r="AG110" s="115"/>
      <c r="AH110" s="60">
        <f>1186.47375-AH107-AH104</f>
        <v>615.42525000000012</v>
      </c>
      <c r="AI110" s="110"/>
      <c r="AJ110" s="111"/>
      <c r="AK110" s="49">
        <v>0</v>
      </c>
      <c r="AL110" s="118"/>
      <c r="AM110" s="119"/>
      <c r="AN110" s="119"/>
      <c r="AO110" s="12"/>
    </row>
    <row r="111" spans="1:41" ht="12.75" customHeight="1">
      <c r="A111" s="11"/>
      <c r="B111" s="116">
        <v>804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7"/>
      <c r="T111" s="21">
        <v>421</v>
      </c>
      <c r="U111" s="22" t="s">
        <v>27</v>
      </c>
      <c r="V111" s="34">
        <v>8</v>
      </c>
      <c r="W111" s="34">
        <v>4</v>
      </c>
      <c r="X111" s="35" t="s">
        <v>4</v>
      </c>
      <c r="Y111" s="36" t="s">
        <v>4</v>
      </c>
      <c r="Z111" s="122"/>
      <c r="AA111" s="122"/>
      <c r="AB111" s="122"/>
      <c r="AC111" s="122"/>
      <c r="AD111" s="122"/>
      <c r="AE111" s="122"/>
      <c r="AF111" s="122"/>
      <c r="AG111" s="123"/>
      <c r="AH111" s="65">
        <f>AH112</f>
        <v>10.049849999999999</v>
      </c>
      <c r="AI111" s="112"/>
      <c r="AJ111" s="113"/>
      <c r="AK111" s="48">
        <v>0</v>
      </c>
      <c r="AL111" s="118"/>
      <c r="AM111" s="119"/>
      <c r="AN111" s="119"/>
      <c r="AO111" s="12"/>
    </row>
    <row r="112" spans="1:41" ht="32.25" customHeight="1">
      <c r="A112" s="11"/>
      <c r="B112" s="116" t="s">
        <v>25</v>
      </c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7"/>
      <c r="T112" s="21">
        <v>421</v>
      </c>
      <c r="U112" s="22" t="s">
        <v>26</v>
      </c>
      <c r="V112" s="23">
        <v>8</v>
      </c>
      <c r="W112" s="23">
        <v>4</v>
      </c>
      <c r="X112" s="24" t="s">
        <v>25</v>
      </c>
      <c r="Y112" s="25" t="s">
        <v>4</v>
      </c>
      <c r="Z112" s="114"/>
      <c r="AA112" s="114"/>
      <c r="AB112" s="114"/>
      <c r="AC112" s="114"/>
      <c r="AD112" s="114"/>
      <c r="AE112" s="114"/>
      <c r="AF112" s="114"/>
      <c r="AG112" s="115"/>
      <c r="AH112" s="60">
        <f>AH113</f>
        <v>10.049849999999999</v>
      </c>
      <c r="AI112" s="110"/>
      <c r="AJ112" s="111"/>
      <c r="AK112" s="49">
        <v>0</v>
      </c>
      <c r="AL112" s="118"/>
      <c r="AM112" s="119"/>
      <c r="AN112" s="119"/>
      <c r="AO112" s="12"/>
    </row>
    <row r="113" spans="1:41" ht="63.75" customHeight="1">
      <c r="A113" s="11"/>
      <c r="B113" s="116" t="s">
        <v>24</v>
      </c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7"/>
      <c r="T113" s="21">
        <v>421</v>
      </c>
      <c r="U113" s="22" t="s">
        <v>13</v>
      </c>
      <c r="V113" s="23">
        <v>8</v>
      </c>
      <c r="W113" s="23">
        <v>4</v>
      </c>
      <c r="X113" s="56" t="s">
        <v>118</v>
      </c>
      <c r="Y113" s="25" t="s">
        <v>4</v>
      </c>
      <c r="Z113" s="114"/>
      <c r="AA113" s="114"/>
      <c r="AB113" s="114"/>
      <c r="AC113" s="114"/>
      <c r="AD113" s="114"/>
      <c r="AE113" s="114"/>
      <c r="AF113" s="114"/>
      <c r="AG113" s="115"/>
      <c r="AH113" s="60">
        <f>AH114</f>
        <v>10.049849999999999</v>
      </c>
      <c r="AI113" s="110"/>
      <c r="AJ113" s="111"/>
      <c r="AK113" s="49">
        <v>0</v>
      </c>
      <c r="AL113" s="118"/>
      <c r="AM113" s="119"/>
      <c r="AN113" s="119"/>
      <c r="AO113" s="12"/>
    </row>
    <row r="114" spans="1:41" ht="12.75" customHeight="1">
      <c r="A114" s="11"/>
      <c r="B114" s="116" t="s">
        <v>10</v>
      </c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7"/>
      <c r="T114" s="21">
        <v>421</v>
      </c>
      <c r="U114" s="22" t="s">
        <v>12</v>
      </c>
      <c r="V114" s="23">
        <v>8</v>
      </c>
      <c r="W114" s="23">
        <v>4</v>
      </c>
      <c r="X114" s="56" t="s">
        <v>118</v>
      </c>
      <c r="Y114" s="25" t="s">
        <v>10</v>
      </c>
      <c r="Z114" s="114"/>
      <c r="AA114" s="114"/>
      <c r="AB114" s="114"/>
      <c r="AC114" s="114"/>
      <c r="AD114" s="114"/>
      <c r="AE114" s="114"/>
      <c r="AF114" s="114"/>
      <c r="AG114" s="115"/>
      <c r="AH114" s="60">
        <v>10.049849999999999</v>
      </c>
      <c r="AI114" s="110"/>
      <c r="AJ114" s="111"/>
      <c r="AK114" s="49">
        <v>0</v>
      </c>
      <c r="AL114" s="118"/>
      <c r="AM114" s="119"/>
      <c r="AN114" s="119"/>
      <c r="AO114" s="12"/>
    </row>
    <row r="115" spans="1:41" ht="12.75" customHeight="1">
      <c r="A115" s="11"/>
      <c r="B115" s="116">
        <v>1003</v>
      </c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7"/>
      <c r="T115" s="21">
        <v>421</v>
      </c>
      <c r="U115" s="22" t="s">
        <v>23</v>
      </c>
      <c r="V115" s="34">
        <v>10</v>
      </c>
      <c r="W115" s="34">
        <v>3</v>
      </c>
      <c r="X115" s="35" t="s">
        <v>4</v>
      </c>
      <c r="Y115" s="36" t="s">
        <v>4</v>
      </c>
      <c r="Z115" s="122"/>
      <c r="AA115" s="122"/>
      <c r="AB115" s="122"/>
      <c r="AC115" s="122"/>
      <c r="AD115" s="122"/>
      <c r="AE115" s="122"/>
      <c r="AF115" s="122"/>
      <c r="AG115" s="123"/>
      <c r="AH115" s="65">
        <f>AH116+AH119</f>
        <v>50.967700000000001</v>
      </c>
      <c r="AI115" s="112"/>
      <c r="AJ115" s="113"/>
      <c r="AK115" s="48">
        <v>0</v>
      </c>
      <c r="AL115" s="118"/>
      <c r="AM115" s="119"/>
      <c r="AN115" s="119"/>
      <c r="AO115" s="12"/>
    </row>
    <row r="116" spans="1:41" ht="32.25" customHeight="1">
      <c r="A116" s="11"/>
      <c r="B116" s="116" t="s">
        <v>21</v>
      </c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7"/>
      <c r="T116" s="21">
        <v>421</v>
      </c>
      <c r="U116" s="22" t="s">
        <v>22</v>
      </c>
      <c r="V116" s="23">
        <v>10</v>
      </c>
      <c r="W116" s="23">
        <v>3</v>
      </c>
      <c r="X116" s="24" t="s">
        <v>21</v>
      </c>
      <c r="Y116" s="25" t="s">
        <v>4</v>
      </c>
      <c r="Z116" s="114"/>
      <c r="AA116" s="114"/>
      <c r="AB116" s="114"/>
      <c r="AC116" s="114"/>
      <c r="AD116" s="114"/>
      <c r="AE116" s="114"/>
      <c r="AF116" s="114"/>
      <c r="AG116" s="115"/>
      <c r="AH116" s="60">
        <f>AH117</f>
        <v>23.004180000000002</v>
      </c>
      <c r="AI116" s="110"/>
      <c r="AJ116" s="111"/>
      <c r="AK116" s="49">
        <v>0</v>
      </c>
      <c r="AL116" s="118"/>
      <c r="AM116" s="119"/>
      <c r="AN116" s="119"/>
      <c r="AO116" s="12"/>
    </row>
    <row r="117" spans="1:41" ht="63.75" customHeight="1">
      <c r="A117" s="11"/>
      <c r="B117" s="116" t="s">
        <v>20</v>
      </c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7"/>
      <c r="T117" s="21">
        <v>421</v>
      </c>
      <c r="U117" s="22" t="s">
        <v>13</v>
      </c>
      <c r="V117" s="23">
        <v>10</v>
      </c>
      <c r="W117" s="23">
        <v>3</v>
      </c>
      <c r="X117" s="56" t="s">
        <v>119</v>
      </c>
      <c r="Y117" s="25" t="s">
        <v>4</v>
      </c>
      <c r="Z117" s="114"/>
      <c r="AA117" s="114"/>
      <c r="AB117" s="114"/>
      <c r="AC117" s="114"/>
      <c r="AD117" s="114"/>
      <c r="AE117" s="114"/>
      <c r="AF117" s="114"/>
      <c r="AG117" s="115"/>
      <c r="AH117" s="60">
        <f>AH118</f>
        <v>23.004180000000002</v>
      </c>
      <c r="AI117" s="110"/>
      <c r="AJ117" s="111"/>
      <c r="AK117" s="49">
        <v>0</v>
      </c>
      <c r="AL117" s="118"/>
      <c r="AM117" s="119"/>
      <c r="AN117" s="119"/>
      <c r="AO117" s="12"/>
    </row>
    <row r="118" spans="1:41" ht="12.75" customHeight="1">
      <c r="A118" s="11"/>
      <c r="B118" s="116" t="s">
        <v>10</v>
      </c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7"/>
      <c r="T118" s="21">
        <v>421</v>
      </c>
      <c r="U118" s="22" t="s">
        <v>12</v>
      </c>
      <c r="V118" s="23">
        <v>10</v>
      </c>
      <c r="W118" s="23">
        <v>3</v>
      </c>
      <c r="X118" s="56" t="s">
        <v>119</v>
      </c>
      <c r="Y118" s="25" t="s">
        <v>10</v>
      </c>
      <c r="Z118" s="114"/>
      <c r="AA118" s="114"/>
      <c r="AB118" s="114"/>
      <c r="AC118" s="114"/>
      <c r="AD118" s="114"/>
      <c r="AE118" s="114"/>
      <c r="AF118" s="114"/>
      <c r="AG118" s="115"/>
      <c r="AH118" s="60">
        <v>23.004180000000002</v>
      </c>
      <c r="AI118" s="110"/>
      <c r="AJ118" s="111"/>
      <c r="AK118" s="49">
        <v>0</v>
      </c>
      <c r="AL118" s="118"/>
      <c r="AM118" s="119"/>
      <c r="AN118" s="119"/>
      <c r="AO118" s="12"/>
    </row>
    <row r="119" spans="1:41" ht="32.25" customHeight="1">
      <c r="A119" s="11"/>
      <c r="B119" s="116" t="s">
        <v>18</v>
      </c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7"/>
      <c r="T119" s="21">
        <v>421</v>
      </c>
      <c r="U119" s="22" t="s">
        <v>19</v>
      </c>
      <c r="V119" s="23">
        <v>10</v>
      </c>
      <c r="W119" s="23">
        <v>3</v>
      </c>
      <c r="X119" s="24" t="s">
        <v>18</v>
      </c>
      <c r="Y119" s="25" t="s">
        <v>4</v>
      </c>
      <c r="Z119" s="114"/>
      <c r="AA119" s="114"/>
      <c r="AB119" s="114"/>
      <c r="AC119" s="114"/>
      <c r="AD119" s="114"/>
      <c r="AE119" s="114"/>
      <c r="AF119" s="114"/>
      <c r="AG119" s="115"/>
      <c r="AH119" s="60">
        <f>AH120</f>
        <v>27.963519999999999</v>
      </c>
      <c r="AI119" s="110"/>
      <c r="AJ119" s="111"/>
      <c r="AK119" s="49">
        <v>0</v>
      </c>
      <c r="AL119" s="118"/>
      <c r="AM119" s="119"/>
      <c r="AN119" s="119"/>
      <c r="AO119" s="12"/>
    </row>
    <row r="120" spans="1:41" ht="63.75" customHeight="1">
      <c r="A120" s="11"/>
      <c r="B120" s="116" t="s">
        <v>17</v>
      </c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7"/>
      <c r="T120" s="21">
        <v>421</v>
      </c>
      <c r="U120" s="22" t="s">
        <v>13</v>
      </c>
      <c r="V120" s="23">
        <v>10</v>
      </c>
      <c r="W120" s="23">
        <v>3</v>
      </c>
      <c r="X120" s="24">
        <v>1307820</v>
      </c>
      <c r="Y120" s="25" t="s">
        <v>4</v>
      </c>
      <c r="Z120" s="114"/>
      <c r="AA120" s="114"/>
      <c r="AB120" s="114"/>
      <c r="AC120" s="114"/>
      <c r="AD120" s="114"/>
      <c r="AE120" s="114"/>
      <c r="AF120" s="114"/>
      <c r="AG120" s="115"/>
      <c r="AH120" s="60">
        <f>AH121</f>
        <v>27.963519999999999</v>
      </c>
      <c r="AI120" s="110"/>
      <c r="AJ120" s="111"/>
      <c r="AK120" s="49">
        <v>0</v>
      </c>
      <c r="AL120" s="118"/>
      <c r="AM120" s="119"/>
      <c r="AN120" s="119"/>
      <c r="AO120" s="12"/>
    </row>
    <row r="121" spans="1:41" ht="12.75" customHeight="1">
      <c r="A121" s="11"/>
      <c r="B121" s="116" t="s">
        <v>10</v>
      </c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7"/>
      <c r="T121" s="21">
        <v>421</v>
      </c>
      <c r="U121" s="22" t="s">
        <v>12</v>
      </c>
      <c r="V121" s="23">
        <v>10</v>
      </c>
      <c r="W121" s="23">
        <v>3</v>
      </c>
      <c r="X121" s="24">
        <v>1307820</v>
      </c>
      <c r="Y121" s="25" t="s">
        <v>10</v>
      </c>
      <c r="Z121" s="114"/>
      <c r="AA121" s="114"/>
      <c r="AB121" s="114"/>
      <c r="AC121" s="114"/>
      <c r="AD121" s="114"/>
      <c r="AE121" s="114"/>
      <c r="AF121" s="114"/>
      <c r="AG121" s="115"/>
      <c r="AH121" s="60">
        <v>27.963519999999999</v>
      </c>
      <c r="AI121" s="110"/>
      <c r="AJ121" s="111"/>
      <c r="AK121" s="49">
        <v>0</v>
      </c>
      <c r="AL121" s="118"/>
      <c r="AM121" s="119"/>
      <c r="AN121" s="119"/>
      <c r="AO121" s="12"/>
    </row>
    <row r="122" spans="1:41" ht="12.75" customHeight="1">
      <c r="A122" s="11"/>
      <c r="B122" s="116">
        <v>1101</v>
      </c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7"/>
      <c r="T122" s="21">
        <v>421</v>
      </c>
      <c r="U122" s="22" t="s">
        <v>16</v>
      </c>
      <c r="V122" s="34">
        <v>11</v>
      </c>
      <c r="W122" s="34">
        <v>1</v>
      </c>
      <c r="X122" s="35" t="s">
        <v>4</v>
      </c>
      <c r="Y122" s="36" t="s">
        <v>4</v>
      </c>
      <c r="Z122" s="122"/>
      <c r="AA122" s="122"/>
      <c r="AB122" s="122"/>
      <c r="AC122" s="122"/>
      <c r="AD122" s="122"/>
      <c r="AE122" s="122"/>
      <c r="AF122" s="122"/>
      <c r="AG122" s="123"/>
      <c r="AH122" s="65">
        <f>AH123</f>
        <v>317.57668000000001</v>
      </c>
      <c r="AI122" s="112"/>
      <c r="AJ122" s="113"/>
      <c r="AK122" s="48">
        <v>0</v>
      </c>
      <c r="AL122" s="118"/>
      <c r="AM122" s="119"/>
      <c r="AN122" s="119"/>
      <c r="AO122" s="12"/>
    </row>
    <row r="123" spans="1:41" ht="32.25" customHeight="1">
      <c r="A123" s="11"/>
      <c r="B123" s="116" t="s">
        <v>14</v>
      </c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7"/>
      <c r="T123" s="21">
        <v>421</v>
      </c>
      <c r="U123" s="22" t="s">
        <v>15</v>
      </c>
      <c r="V123" s="23">
        <v>11</v>
      </c>
      <c r="W123" s="23">
        <v>1</v>
      </c>
      <c r="X123" s="24" t="s">
        <v>14</v>
      </c>
      <c r="Y123" s="25" t="s">
        <v>4</v>
      </c>
      <c r="Z123" s="114"/>
      <c r="AA123" s="114"/>
      <c r="AB123" s="114"/>
      <c r="AC123" s="114"/>
      <c r="AD123" s="114"/>
      <c r="AE123" s="114"/>
      <c r="AF123" s="114"/>
      <c r="AG123" s="115"/>
      <c r="AH123" s="60">
        <f>AH124</f>
        <v>317.57668000000001</v>
      </c>
      <c r="AI123" s="110"/>
      <c r="AJ123" s="111"/>
      <c r="AK123" s="49">
        <v>0</v>
      </c>
      <c r="AL123" s="118"/>
      <c r="AM123" s="119"/>
      <c r="AN123" s="119"/>
      <c r="AO123" s="12"/>
    </row>
    <row r="124" spans="1:41" ht="63.75" customHeight="1">
      <c r="A124" s="11"/>
      <c r="B124" s="116" t="s">
        <v>11</v>
      </c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7"/>
      <c r="T124" s="21">
        <v>421</v>
      </c>
      <c r="U124" s="22" t="s">
        <v>13</v>
      </c>
      <c r="V124" s="23">
        <v>11</v>
      </c>
      <c r="W124" s="23">
        <v>1</v>
      </c>
      <c r="X124" s="56" t="s">
        <v>120</v>
      </c>
      <c r="Y124" s="25" t="s">
        <v>4</v>
      </c>
      <c r="Z124" s="114"/>
      <c r="AA124" s="114"/>
      <c r="AB124" s="114"/>
      <c r="AC124" s="114"/>
      <c r="AD124" s="114"/>
      <c r="AE124" s="114"/>
      <c r="AF124" s="114"/>
      <c r="AG124" s="115"/>
      <c r="AH124" s="60">
        <f>AH125</f>
        <v>317.57668000000001</v>
      </c>
      <c r="AI124" s="110"/>
      <c r="AJ124" s="111"/>
      <c r="AK124" s="49">
        <v>0</v>
      </c>
      <c r="AL124" s="118"/>
      <c r="AM124" s="119"/>
      <c r="AN124" s="119"/>
      <c r="AO124" s="12"/>
    </row>
    <row r="125" spans="1:41" ht="12.75" customHeight="1" thickBot="1">
      <c r="A125" s="11"/>
      <c r="B125" s="116" t="s">
        <v>10</v>
      </c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7"/>
      <c r="T125" s="21">
        <v>421</v>
      </c>
      <c r="U125" s="22" t="s">
        <v>12</v>
      </c>
      <c r="V125" s="23">
        <v>11</v>
      </c>
      <c r="W125" s="23">
        <v>1</v>
      </c>
      <c r="X125" s="56" t="s">
        <v>120</v>
      </c>
      <c r="Y125" s="25" t="s">
        <v>10</v>
      </c>
      <c r="Z125" s="114"/>
      <c r="AA125" s="114"/>
      <c r="AB125" s="114"/>
      <c r="AC125" s="114"/>
      <c r="AD125" s="114"/>
      <c r="AE125" s="114"/>
      <c r="AF125" s="114"/>
      <c r="AG125" s="115"/>
      <c r="AH125" s="60">
        <v>317.57668000000001</v>
      </c>
      <c r="AI125" s="110"/>
      <c r="AJ125" s="111"/>
      <c r="AK125" s="49">
        <v>0</v>
      </c>
      <c r="AL125" s="118"/>
      <c r="AM125" s="119"/>
      <c r="AN125" s="119"/>
      <c r="AO125" s="12"/>
    </row>
    <row r="126" spans="1:41" ht="21.75" hidden="1" customHeight="1">
      <c r="A126" s="11"/>
      <c r="B126" s="116">
        <v>1301</v>
      </c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7"/>
      <c r="T126" s="21">
        <v>421</v>
      </c>
      <c r="U126" s="22" t="s">
        <v>9</v>
      </c>
      <c r="V126" s="34">
        <v>13</v>
      </c>
      <c r="W126" s="34">
        <v>1</v>
      </c>
      <c r="X126" s="35" t="s">
        <v>4</v>
      </c>
      <c r="Y126" s="36" t="s">
        <v>4</v>
      </c>
      <c r="Z126" s="122"/>
      <c r="AA126" s="122"/>
      <c r="AB126" s="122"/>
      <c r="AC126" s="122"/>
      <c r="AD126" s="122"/>
      <c r="AE126" s="122"/>
      <c r="AF126" s="122"/>
      <c r="AG126" s="123"/>
      <c r="AH126" s="65">
        <v>0</v>
      </c>
      <c r="AI126" s="112"/>
      <c r="AJ126" s="113"/>
      <c r="AK126" s="48">
        <v>0</v>
      </c>
      <c r="AL126" s="118"/>
      <c r="AM126" s="119"/>
      <c r="AN126" s="119"/>
      <c r="AO126" s="12"/>
    </row>
    <row r="127" spans="1:41" ht="21.75" hidden="1" customHeight="1">
      <c r="A127" s="11"/>
      <c r="B127" s="116" t="s">
        <v>7</v>
      </c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7"/>
      <c r="T127" s="21">
        <v>421</v>
      </c>
      <c r="U127" s="22" t="s">
        <v>8</v>
      </c>
      <c r="V127" s="23">
        <v>13</v>
      </c>
      <c r="W127" s="23">
        <v>1</v>
      </c>
      <c r="X127" s="24" t="s">
        <v>7</v>
      </c>
      <c r="Y127" s="25" t="s">
        <v>4</v>
      </c>
      <c r="Z127" s="114"/>
      <c r="AA127" s="114"/>
      <c r="AB127" s="114"/>
      <c r="AC127" s="114"/>
      <c r="AD127" s="114"/>
      <c r="AE127" s="114"/>
      <c r="AF127" s="114"/>
      <c r="AG127" s="115"/>
      <c r="AH127" s="60">
        <v>0</v>
      </c>
      <c r="AI127" s="110"/>
      <c r="AJ127" s="111"/>
      <c r="AK127" s="49">
        <v>0</v>
      </c>
      <c r="AL127" s="118"/>
      <c r="AM127" s="119"/>
      <c r="AN127" s="119"/>
      <c r="AO127" s="12"/>
    </row>
    <row r="128" spans="1:41" ht="12.75" hidden="1" customHeight="1">
      <c r="A128" s="11"/>
      <c r="B128" s="116" t="s">
        <v>3</v>
      </c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7"/>
      <c r="T128" s="21">
        <v>421</v>
      </c>
      <c r="U128" s="22" t="s">
        <v>6</v>
      </c>
      <c r="V128" s="23">
        <v>13</v>
      </c>
      <c r="W128" s="23">
        <v>1</v>
      </c>
      <c r="X128" s="24" t="s">
        <v>3</v>
      </c>
      <c r="Y128" s="25" t="s">
        <v>4</v>
      </c>
      <c r="Z128" s="114"/>
      <c r="AA128" s="114"/>
      <c r="AB128" s="114"/>
      <c r="AC128" s="114"/>
      <c r="AD128" s="114"/>
      <c r="AE128" s="114"/>
      <c r="AF128" s="114"/>
      <c r="AG128" s="115"/>
      <c r="AH128" s="60">
        <v>0</v>
      </c>
      <c r="AI128" s="110"/>
      <c r="AJ128" s="111"/>
      <c r="AK128" s="49">
        <v>0</v>
      </c>
      <c r="AL128" s="118"/>
      <c r="AM128" s="119"/>
      <c r="AN128" s="119"/>
      <c r="AO128" s="12"/>
    </row>
    <row r="129" spans="1:41" ht="12.75" hidden="1" customHeight="1" thickBot="1">
      <c r="A129" s="11"/>
      <c r="B129" s="133" t="s">
        <v>2</v>
      </c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4"/>
      <c r="T129" s="40">
        <v>421</v>
      </c>
      <c r="U129" s="27" t="s">
        <v>5</v>
      </c>
      <c r="V129" s="28">
        <v>13</v>
      </c>
      <c r="W129" s="28">
        <v>1</v>
      </c>
      <c r="X129" s="29" t="s">
        <v>3</v>
      </c>
      <c r="Y129" s="30" t="s">
        <v>2</v>
      </c>
      <c r="Z129" s="114"/>
      <c r="AA129" s="114"/>
      <c r="AB129" s="114"/>
      <c r="AC129" s="114"/>
      <c r="AD129" s="114"/>
      <c r="AE129" s="114"/>
      <c r="AF129" s="114"/>
      <c r="AG129" s="114"/>
      <c r="AH129" s="59">
        <v>0</v>
      </c>
      <c r="AI129" s="110"/>
      <c r="AJ129" s="110"/>
      <c r="AK129" s="49">
        <v>0</v>
      </c>
      <c r="AL129" s="135"/>
      <c r="AM129" s="136"/>
      <c r="AN129" s="136"/>
      <c r="AO129" s="12"/>
    </row>
    <row r="130" spans="1:41" ht="409.6" hidden="1" customHeight="1">
      <c r="A130" s="11"/>
      <c r="B130" s="2"/>
      <c r="C130" s="10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2">
        <v>421</v>
      </c>
      <c r="U130" s="41" t="s">
        <v>4</v>
      </c>
      <c r="V130" s="42">
        <v>13</v>
      </c>
      <c r="W130" s="42">
        <v>1</v>
      </c>
      <c r="X130" s="42" t="s">
        <v>3</v>
      </c>
      <c r="Y130" s="42" t="s">
        <v>2</v>
      </c>
      <c r="Z130" s="42"/>
      <c r="AA130" s="42"/>
      <c r="AB130" s="42"/>
      <c r="AC130" s="42"/>
      <c r="AD130" s="42"/>
      <c r="AE130" s="42"/>
      <c r="AF130" s="42"/>
      <c r="AG130" s="42"/>
      <c r="AH130" s="50">
        <v>5943.1</v>
      </c>
      <c r="AI130" s="51"/>
      <c r="AJ130" s="50"/>
      <c r="AK130" s="52">
        <v>516.9</v>
      </c>
      <c r="AL130" s="9"/>
      <c r="AM130" s="8"/>
      <c r="AN130" s="3"/>
      <c r="AO130" s="1"/>
    </row>
    <row r="131" spans="1:41" ht="12.75" customHeight="1" thickBot="1">
      <c r="A131" s="7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100" t="s">
        <v>112</v>
      </c>
      <c r="U131" s="101"/>
      <c r="V131" s="43"/>
      <c r="W131" s="43"/>
      <c r="X131" s="43"/>
      <c r="Y131" s="43"/>
      <c r="Z131" s="43"/>
      <c r="AA131" s="44"/>
      <c r="AB131" s="44"/>
      <c r="AC131" s="44"/>
      <c r="AD131" s="44"/>
      <c r="AE131" s="44"/>
      <c r="AF131" s="44"/>
      <c r="AG131" s="44" t="s">
        <v>1</v>
      </c>
      <c r="AH131" s="53">
        <f>AH13+AH17+AH25+AH29+AH33+AH37+AH48+AH53+AH59+AH63+AH69+AH76+AH80+AH91+AH97+AH101+AH111+AH115+AH122+AH126</f>
        <v>7142.1207300000015</v>
      </c>
      <c r="AI131" s="53">
        <v>0</v>
      </c>
      <c r="AJ131" s="53">
        <v>0</v>
      </c>
      <c r="AK131" s="54">
        <f>AK13++AK17+AK25+AK29+AK37+AK48+AK53+AK63+AK69+AK76+AK80+AK91+AK97+AK101+AK111+AK115+AK122+AK126</f>
        <v>950.79561999999999</v>
      </c>
      <c r="AL131" s="5">
        <v>0</v>
      </c>
      <c r="AM131" s="4">
        <v>0</v>
      </c>
      <c r="AN131" s="3"/>
      <c r="AO131" s="1"/>
    </row>
    <row r="132" spans="1:41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"/>
      <c r="AG132" s="19"/>
      <c r="AH132" s="45"/>
      <c r="AI132" s="45"/>
      <c r="AJ132" s="45"/>
      <c r="AK132" s="45"/>
      <c r="AL132" s="19"/>
      <c r="AM132" s="19"/>
      <c r="AN132" s="19"/>
      <c r="AO132" s="19"/>
    </row>
    <row r="133" spans="1:41" ht="12.75" customHeight="1">
      <c r="A133" s="19" t="s">
        <v>0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45"/>
      <c r="AI133" s="45"/>
      <c r="AJ133" s="45"/>
      <c r="AK133" s="45"/>
      <c r="AL133" s="19"/>
      <c r="AM133" s="19"/>
      <c r="AN133" s="19"/>
      <c r="AO133" s="19"/>
    </row>
  </sheetData>
  <mergeCells count="449">
    <mergeCell ref="AL112:AN112"/>
    <mergeCell ref="B112:S112"/>
    <mergeCell ref="Z112:AG112"/>
    <mergeCell ref="AI112:AJ112"/>
    <mergeCell ref="U12:AK12"/>
    <mergeCell ref="B129:S129"/>
    <mergeCell ref="Z129:AG129"/>
    <mergeCell ref="AI129:AJ129"/>
    <mergeCell ref="AL129:AN129"/>
    <mergeCell ref="B126:S126"/>
    <mergeCell ref="Z126:AG126"/>
    <mergeCell ref="AI126:AJ126"/>
    <mergeCell ref="AL126:AN126"/>
    <mergeCell ref="B124:S124"/>
    <mergeCell ref="Z124:AG124"/>
    <mergeCell ref="AI124:AJ124"/>
    <mergeCell ref="AL124:AN124"/>
    <mergeCell ref="B128:S128"/>
    <mergeCell ref="Z128:AG128"/>
    <mergeCell ref="AI128:AJ128"/>
    <mergeCell ref="AL128:AN128"/>
    <mergeCell ref="B125:S125"/>
    <mergeCell ref="Z125:AG125"/>
    <mergeCell ref="B127:S127"/>
    <mergeCell ref="AI110:AJ110"/>
    <mergeCell ref="AL110:AN110"/>
    <mergeCell ref="B100:S100"/>
    <mergeCell ref="Z100:AG100"/>
    <mergeCell ref="AI100:AJ100"/>
    <mergeCell ref="AL100:AN100"/>
    <mergeCell ref="AL101:AN101"/>
    <mergeCell ref="B114:S114"/>
    <mergeCell ref="Z114:AG114"/>
    <mergeCell ref="AI114:AJ114"/>
    <mergeCell ref="AL114:AN114"/>
    <mergeCell ref="AL106:AN106"/>
    <mergeCell ref="AI105:AJ105"/>
    <mergeCell ref="AL105:AN105"/>
    <mergeCell ref="B109:S109"/>
    <mergeCell ref="Z109:AG109"/>
    <mergeCell ref="AI109:AJ109"/>
    <mergeCell ref="AL109:AN109"/>
    <mergeCell ref="B113:S113"/>
    <mergeCell ref="Z113:AG113"/>
    <mergeCell ref="AI113:AJ113"/>
    <mergeCell ref="AL113:AN113"/>
    <mergeCell ref="B110:S110"/>
    <mergeCell ref="Z110:AG110"/>
    <mergeCell ref="B79:S79"/>
    <mergeCell ref="Z79:AG79"/>
    <mergeCell ref="AI79:AJ79"/>
    <mergeCell ref="AL79:AN79"/>
    <mergeCell ref="B76:S76"/>
    <mergeCell ref="Z76:AG76"/>
    <mergeCell ref="AI76:AJ76"/>
    <mergeCell ref="AL76:AN76"/>
    <mergeCell ref="Z77:AG77"/>
    <mergeCell ref="AI78:AJ78"/>
    <mergeCell ref="AL78:AN78"/>
    <mergeCell ref="B78:S78"/>
    <mergeCell ref="Z78:AG78"/>
    <mergeCell ref="B77:S77"/>
    <mergeCell ref="AL77:AN77"/>
    <mergeCell ref="B73:S73"/>
    <mergeCell ref="Z73:AG73"/>
    <mergeCell ref="AI73:AJ73"/>
    <mergeCell ref="AL73:AN73"/>
    <mergeCell ref="B72:S72"/>
    <mergeCell ref="Z72:AG72"/>
    <mergeCell ref="AL18:AN18"/>
    <mergeCell ref="B56:S56"/>
    <mergeCell ref="Z56:AG56"/>
    <mergeCell ref="AI56:AJ56"/>
    <mergeCell ref="AL56:AN56"/>
    <mergeCell ref="AI53:AJ53"/>
    <mergeCell ref="AL53:AN53"/>
    <mergeCell ref="AL62:AN62"/>
    <mergeCell ref="B66:S66"/>
    <mergeCell ref="Z66:AG66"/>
    <mergeCell ref="AI66:AJ66"/>
    <mergeCell ref="AL66:AN66"/>
    <mergeCell ref="B63:S63"/>
    <mergeCell ref="Z63:AG63"/>
    <mergeCell ref="AI63:AJ63"/>
    <mergeCell ref="AL63:AN63"/>
    <mergeCell ref="B59:S59"/>
    <mergeCell ref="Z59:AG59"/>
    <mergeCell ref="AL82:AN82"/>
    <mergeCell ref="AL92:AN92"/>
    <mergeCell ref="AL95:AN95"/>
    <mergeCell ref="B99:S99"/>
    <mergeCell ref="Z99:AG99"/>
    <mergeCell ref="AI99:AJ99"/>
    <mergeCell ref="AL99:AN99"/>
    <mergeCell ref="B87:S87"/>
    <mergeCell ref="Z87:AG87"/>
    <mergeCell ref="AI87:AJ87"/>
    <mergeCell ref="AL87:AN87"/>
    <mergeCell ref="B93:S93"/>
    <mergeCell ref="B83:S83"/>
    <mergeCell ref="Z83:AG83"/>
    <mergeCell ref="AI83:AJ83"/>
    <mergeCell ref="AL83:AN83"/>
    <mergeCell ref="B82:S82"/>
    <mergeCell ref="B86:S86"/>
    <mergeCell ref="Z86:AG86"/>
    <mergeCell ref="AI86:AJ86"/>
    <mergeCell ref="Z93:AG93"/>
    <mergeCell ref="AI93:AJ93"/>
    <mergeCell ref="AL93:AN93"/>
    <mergeCell ref="AL86:AN86"/>
    <mergeCell ref="AL97:AN97"/>
    <mergeCell ref="B92:S92"/>
    <mergeCell ref="Z92:AG92"/>
    <mergeCell ref="B27:S27"/>
    <mergeCell ref="Z27:AG27"/>
    <mergeCell ref="AI27:AJ27"/>
    <mergeCell ref="AL27:AN27"/>
    <mergeCell ref="AL44:AN44"/>
    <mergeCell ref="B46:S46"/>
    <mergeCell ref="Z46:AG46"/>
    <mergeCell ref="AI46:AJ46"/>
    <mergeCell ref="AL46:AN46"/>
    <mergeCell ref="AI35:AJ35"/>
    <mergeCell ref="AL35:AN35"/>
    <mergeCell ref="B41:S41"/>
    <mergeCell ref="Z41:AG41"/>
    <mergeCell ref="AI41:AJ41"/>
    <mergeCell ref="Z28:AG28"/>
    <mergeCell ref="AI28:AJ28"/>
    <mergeCell ref="AL28:AN28"/>
    <mergeCell ref="B32:S32"/>
    <mergeCell ref="Z32:AG32"/>
    <mergeCell ref="AI32:AJ32"/>
    <mergeCell ref="AL32:AN32"/>
    <mergeCell ref="B31:S31"/>
    <mergeCell ref="Z31:AG31"/>
    <mergeCell ref="B35:S35"/>
    <mergeCell ref="AL36:AN36"/>
    <mergeCell ref="AI50:AJ50"/>
    <mergeCell ref="AL50:AN50"/>
    <mergeCell ref="B55:S55"/>
    <mergeCell ref="Z55:AG55"/>
    <mergeCell ref="AI55:AJ55"/>
    <mergeCell ref="AL55:AN55"/>
    <mergeCell ref="B52:S52"/>
    <mergeCell ref="Z52:AG52"/>
    <mergeCell ref="B53:S53"/>
    <mergeCell ref="Z53:AG53"/>
    <mergeCell ref="Z37:AG37"/>
    <mergeCell ref="AI37:AJ37"/>
    <mergeCell ref="AL37:AN37"/>
    <mergeCell ref="B48:S48"/>
    <mergeCell ref="Z48:AG48"/>
    <mergeCell ref="AI48:AJ48"/>
    <mergeCell ref="AL48:AN48"/>
    <mergeCell ref="B43:S43"/>
    <mergeCell ref="Z43:AG43"/>
    <mergeCell ref="B38:S38"/>
    <mergeCell ref="B51:S51"/>
    <mergeCell ref="Z51:AG51"/>
    <mergeCell ref="AI51:AJ51"/>
    <mergeCell ref="B116:S116"/>
    <mergeCell ref="Z116:AG116"/>
    <mergeCell ref="AI116:AJ116"/>
    <mergeCell ref="AL116:AN116"/>
    <mergeCell ref="B117:S117"/>
    <mergeCell ref="Z117:AG117"/>
    <mergeCell ref="AI117:AJ117"/>
    <mergeCell ref="AL117:AN117"/>
    <mergeCell ref="B101:S101"/>
    <mergeCell ref="Z101:AG101"/>
    <mergeCell ref="B107:S107"/>
    <mergeCell ref="AI85:AJ85"/>
    <mergeCell ref="AL85:AN85"/>
    <mergeCell ref="B91:S91"/>
    <mergeCell ref="Z91:AG91"/>
    <mergeCell ref="AI91:AJ91"/>
    <mergeCell ref="AL91:AN91"/>
    <mergeCell ref="B97:S97"/>
    <mergeCell ref="Z97:AG97"/>
    <mergeCell ref="AI97:AJ97"/>
    <mergeCell ref="AL88:AN88"/>
    <mergeCell ref="AL127:AN127"/>
    <mergeCell ref="AI119:AJ119"/>
    <mergeCell ref="AL119:AN119"/>
    <mergeCell ref="B123:S123"/>
    <mergeCell ref="Z123:AG123"/>
    <mergeCell ref="AL123:AN123"/>
    <mergeCell ref="AL121:AN121"/>
    <mergeCell ref="AI125:AJ125"/>
    <mergeCell ref="AL125:AN125"/>
    <mergeCell ref="B120:S120"/>
    <mergeCell ref="Z120:AG120"/>
    <mergeCell ref="AI120:AJ120"/>
    <mergeCell ref="AL120:AN120"/>
    <mergeCell ref="B122:S122"/>
    <mergeCell ref="Z122:AG122"/>
    <mergeCell ref="AI122:AJ122"/>
    <mergeCell ref="AL122:AN122"/>
    <mergeCell ref="B119:S119"/>
    <mergeCell ref="Z119:AG119"/>
    <mergeCell ref="Z127:AG127"/>
    <mergeCell ref="AI127:AJ127"/>
    <mergeCell ref="B118:S118"/>
    <mergeCell ref="Z118:AG118"/>
    <mergeCell ref="AI118:AJ118"/>
    <mergeCell ref="AL118:AN118"/>
    <mergeCell ref="B121:S121"/>
    <mergeCell ref="Z121:AG121"/>
    <mergeCell ref="AI121:AJ121"/>
    <mergeCell ref="Z102:AG102"/>
    <mergeCell ref="AI102:AJ102"/>
    <mergeCell ref="AL102:AN102"/>
    <mergeCell ref="B111:S111"/>
    <mergeCell ref="Z111:AG111"/>
    <mergeCell ref="AI111:AJ111"/>
    <mergeCell ref="AL111:AN111"/>
    <mergeCell ref="B105:S105"/>
    <mergeCell ref="Z105:AG105"/>
    <mergeCell ref="B115:S115"/>
    <mergeCell ref="Z115:AG115"/>
    <mergeCell ref="AI115:AJ115"/>
    <mergeCell ref="AL115:AN115"/>
    <mergeCell ref="B108:S108"/>
    <mergeCell ref="Z108:AG108"/>
    <mergeCell ref="AI108:AJ108"/>
    <mergeCell ref="AL108:AN108"/>
    <mergeCell ref="B94:S94"/>
    <mergeCell ref="Z94:AG94"/>
    <mergeCell ref="AI94:AJ94"/>
    <mergeCell ref="AL94:AN94"/>
    <mergeCell ref="B96:S96"/>
    <mergeCell ref="Z96:AG96"/>
    <mergeCell ref="AI96:AJ96"/>
    <mergeCell ref="AL96:AN96"/>
    <mergeCell ref="Z95:AG95"/>
    <mergeCell ref="AI95:AJ95"/>
    <mergeCell ref="AI88:AJ88"/>
    <mergeCell ref="B88:S88"/>
    <mergeCell ref="Z88:AG88"/>
    <mergeCell ref="B95:S95"/>
    <mergeCell ref="AI54:AJ54"/>
    <mergeCell ref="AL54:AN54"/>
    <mergeCell ref="B44:S44"/>
    <mergeCell ref="B45:S45"/>
    <mergeCell ref="Z45:AG45"/>
    <mergeCell ref="AI45:AJ45"/>
    <mergeCell ref="AL45:AN45"/>
    <mergeCell ref="Z44:AG44"/>
    <mergeCell ref="AI44:AJ44"/>
    <mergeCell ref="B47:S47"/>
    <mergeCell ref="Z47:AG47"/>
    <mergeCell ref="AL51:AN51"/>
    <mergeCell ref="B50:S50"/>
    <mergeCell ref="Z50:AG50"/>
    <mergeCell ref="AI52:AJ52"/>
    <mergeCell ref="AL52:AN52"/>
    <mergeCell ref="B84:S84"/>
    <mergeCell ref="Z84:AG84"/>
    <mergeCell ref="AI84:AJ84"/>
    <mergeCell ref="AL84:AN84"/>
    <mergeCell ref="B14:S14"/>
    <mergeCell ref="Z14:AG14"/>
    <mergeCell ref="AI14:AJ14"/>
    <mergeCell ref="AL14:AN14"/>
    <mergeCell ref="B18:S18"/>
    <mergeCell ref="Z18:AG18"/>
    <mergeCell ref="B26:S26"/>
    <mergeCell ref="Z26:AG26"/>
    <mergeCell ref="AI26:AJ26"/>
    <mergeCell ref="AL26:AN26"/>
    <mergeCell ref="AL16:AN16"/>
    <mergeCell ref="B20:S20"/>
    <mergeCell ref="Z20:AG20"/>
    <mergeCell ref="AI20:AJ20"/>
    <mergeCell ref="AL20:AN20"/>
    <mergeCell ref="Z21:AG21"/>
    <mergeCell ref="AI21:AJ21"/>
    <mergeCell ref="AL21:AN21"/>
    <mergeCell ref="B22:S22"/>
    <mergeCell ref="Z22:AG22"/>
    <mergeCell ref="AI22:AJ22"/>
    <mergeCell ref="AL22:AN22"/>
    <mergeCell ref="AL19:AN19"/>
    <mergeCell ref="B21:S21"/>
    <mergeCell ref="AI107:AJ107"/>
    <mergeCell ref="AL107:AN107"/>
    <mergeCell ref="AI103:AJ103"/>
    <mergeCell ref="AL103:AN103"/>
    <mergeCell ref="B106:S106"/>
    <mergeCell ref="Z106:AG106"/>
    <mergeCell ref="AI106:AJ106"/>
    <mergeCell ref="B98:S98"/>
    <mergeCell ref="Z98:AG98"/>
    <mergeCell ref="AI98:AJ98"/>
    <mergeCell ref="AL98:AN98"/>
    <mergeCell ref="B102:S102"/>
    <mergeCell ref="AI104:AJ104"/>
    <mergeCell ref="AL104:AN104"/>
    <mergeCell ref="B103:S103"/>
    <mergeCell ref="Z103:AG103"/>
    <mergeCell ref="Z107:AG107"/>
    <mergeCell ref="B104:S104"/>
    <mergeCell ref="Z104:AG104"/>
    <mergeCell ref="B85:S85"/>
    <mergeCell ref="Z85:AG85"/>
    <mergeCell ref="B30:S30"/>
    <mergeCell ref="Z30:AG30"/>
    <mergeCell ref="AI30:AJ30"/>
    <mergeCell ref="AL30:AN30"/>
    <mergeCell ref="B34:S34"/>
    <mergeCell ref="Z34:AG34"/>
    <mergeCell ref="AI34:AJ34"/>
    <mergeCell ref="AL34:AN34"/>
    <mergeCell ref="B80:S80"/>
    <mergeCell ref="Z80:AG80"/>
    <mergeCell ref="AI80:AJ80"/>
    <mergeCell ref="AL80:AN80"/>
    <mergeCell ref="B49:S49"/>
    <mergeCell ref="Z49:AG49"/>
    <mergeCell ref="AI49:AJ49"/>
    <mergeCell ref="AL49:AN49"/>
    <mergeCell ref="B54:S54"/>
    <mergeCell ref="Z54:AG54"/>
    <mergeCell ref="B69:S69"/>
    <mergeCell ref="Z69:AG69"/>
    <mergeCell ref="AI69:AJ69"/>
    <mergeCell ref="AL69:AN69"/>
    <mergeCell ref="B65:S65"/>
    <mergeCell ref="Z65:AG65"/>
    <mergeCell ref="B81:S81"/>
    <mergeCell ref="Z81:AG81"/>
    <mergeCell ref="AI81:AJ81"/>
    <mergeCell ref="AL81:AN81"/>
    <mergeCell ref="B75:S75"/>
    <mergeCell ref="Z75:AG75"/>
    <mergeCell ref="AI75:AJ75"/>
    <mergeCell ref="AL75:AN75"/>
    <mergeCell ref="AI65:AJ65"/>
    <mergeCell ref="AL65:AN65"/>
    <mergeCell ref="B71:S71"/>
    <mergeCell ref="Z71:AG71"/>
    <mergeCell ref="AI71:AJ71"/>
    <mergeCell ref="AL71:AN71"/>
    <mergeCell ref="B70:S70"/>
    <mergeCell ref="Z70:AG70"/>
    <mergeCell ref="B74:S74"/>
    <mergeCell ref="Z74:AG74"/>
    <mergeCell ref="AI74:AJ74"/>
    <mergeCell ref="AL74:AN74"/>
    <mergeCell ref="AL72:AN72"/>
    <mergeCell ref="AL70:AN70"/>
    <mergeCell ref="AL60:AN60"/>
    <mergeCell ref="B64:S64"/>
    <mergeCell ref="Z64:AG64"/>
    <mergeCell ref="AI64:AJ64"/>
    <mergeCell ref="AL64:AN64"/>
    <mergeCell ref="B62:S62"/>
    <mergeCell ref="Z62:AG62"/>
    <mergeCell ref="AI57:AJ57"/>
    <mergeCell ref="AL57:AN57"/>
    <mergeCell ref="B58:S58"/>
    <mergeCell ref="Z58:AG58"/>
    <mergeCell ref="AI58:AJ58"/>
    <mergeCell ref="AL58:AN58"/>
    <mergeCell ref="B61:S61"/>
    <mergeCell ref="Z61:AG61"/>
    <mergeCell ref="AI61:AJ61"/>
    <mergeCell ref="AL61:AN61"/>
    <mergeCell ref="AI60:AJ60"/>
    <mergeCell ref="AI59:AJ59"/>
    <mergeCell ref="AL59:AN59"/>
    <mergeCell ref="B57:S57"/>
    <mergeCell ref="Z57:AG57"/>
    <mergeCell ref="B60:S60"/>
    <mergeCell ref="Z60:AG60"/>
    <mergeCell ref="Z38:AG38"/>
    <mergeCell ref="AI38:AJ38"/>
    <mergeCell ref="AL38:AN38"/>
    <mergeCell ref="AI47:AJ47"/>
    <mergeCell ref="AL47:AN47"/>
    <mergeCell ref="AL41:AN41"/>
    <mergeCell ref="B29:S29"/>
    <mergeCell ref="Z29:AG29"/>
    <mergeCell ref="AI29:AJ29"/>
    <mergeCell ref="AL29:AN29"/>
    <mergeCell ref="B33:S33"/>
    <mergeCell ref="Z33:AG33"/>
    <mergeCell ref="AI33:AJ33"/>
    <mergeCell ref="AL33:AN33"/>
    <mergeCell ref="Z35:AG35"/>
    <mergeCell ref="AL43:AN43"/>
    <mergeCell ref="B42:S42"/>
    <mergeCell ref="Z42:AG42"/>
    <mergeCell ref="AI42:AJ42"/>
    <mergeCell ref="AL42:AN42"/>
    <mergeCell ref="B37:S37"/>
    <mergeCell ref="B36:S36"/>
    <mergeCell ref="Z36:AG36"/>
    <mergeCell ref="AI36:AJ36"/>
    <mergeCell ref="B28:S28"/>
    <mergeCell ref="AL31:AN31"/>
    <mergeCell ref="AI31:AJ31"/>
    <mergeCell ref="B12:S12"/>
    <mergeCell ref="B25:S25"/>
    <mergeCell ref="Z25:AG25"/>
    <mergeCell ref="AI25:AJ25"/>
    <mergeCell ref="AL12:AN12"/>
    <mergeCell ref="B13:S13"/>
    <mergeCell ref="Z13:AG13"/>
    <mergeCell ref="AI13:AJ13"/>
    <mergeCell ref="AL13:AN13"/>
    <mergeCell ref="B17:S17"/>
    <mergeCell ref="Z17:AG17"/>
    <mergeCell ref="AI17:AJ17"/>
    <mergeCell ref="AL17:AN17"/>
    <mergeCell ref="B16:S16"/>
    <mergeCell ref="AL25:AN25"/>
    <mergeCell ref="B15:S15"/>
    <mergeCell ref="Z15:AG15"/>
    <mergeCell ref="AI15:AJ15"/>
    <mergeCell ref="AL15:AN15"/>
    <mergeCell ref="B19:S19"/>
    <mergeCell ref="Z19:AG19"/>
    <mergeCell ref="Y1:AK6"/>
    <mergeCell ref="T7:AK8"/>
    <mergeCell ref="T131:U131"/>
    <mergeCell ref="U10:U11"/>
    <mergeCell ref="V10:V11"/>
    <mergeCell ref="W10:W11"/>
    <mergeCell ref="X10:X11"/>
    <mergeCell ref="Y10:Y11"/>
    <mergeCell ref="T10:T11"/>
    <mergeCell ref="AH10:AK10"/>
    <mergeCell ref="AI18:AJ18"/>
    <mergeCell ref="AI43:AJ43"/>
    <mergeCell ref="AI77:AJ77"/>
    <mergeCell ref="AI92:AJ92"/>
    <mergeCell ref="AI101:AJ101"/>
    <mergeCell ref="AI70:AJ70"/>
    <mergeCell ref="AI123:AJ123"/>
    <mergeCell ref="AI19:AJ19"/>
    <mergeCell ref="Z82:AG82"/>
    <mergeCell ref="AI82:AJ82"/>
    <mergeCell ref="Z16:AG16"/>
    <mergeCell ref="AI16:AJ16"/>
    <mergeCell ref="AI62:AJ62"/>
    <mergeCell ref="AI72:AJ72"/>
  </mergeCells>
  <pageMargins left="0.39370078740157499" right="0.39370078740157499" top="0.999999984981507" bottom="0.999999984981507" header="0.499999992490753" footer="0.499999992490753"/>
  <pageSetup paperSize="9" scale="86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(ФКР)_8</vt:lpstr>
    </vt:vector>
  </TitlesOfParts>
  <Company>SamForum.ws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User</cp:lastModifiedBy>
  <cp:lastPrinted>2016-05-25T10:45:27Z</cp:lastPrinted>
  <dcterms:created xsi:type="dcterms:W3CDTF">2015-04-24T10:54:59Z</dcterms:created>
  <dcterms:modified xsi:type="dcterms:W3CDTF">2016-05-25T10:45:33Z</dcterms:modified>
</cp:coreProperties>
</file>